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35" windowWidth="12000" windowHeight="6180" tabRatio="974"/>
  </bookViews>
  <sheets>
    <sheet name="JUVENILES" sheetId="15" r:id="rId1"/>
    <sheet name="MENORES" sheetId="4" r:id="rId2"/>
    <sheet name="MEN 15" sheetId="5" r:id="rId3"/>
    <sheet name="ALBATROS - 07 - 08 -" sheetId="10" r:id="rId4"/>
    <sheet name="EAGLES - 09 - 10 - " sheetId="9" r:id="rId5"/>
    <sheet name="BIRDIES 11 Y POST" sheetId="7" r:id="rId6"/>
    <sheet name="PROMOCIONALES" sheetId="6" r:id="rId7"/>
  </sheets>
  <calcPr calcId="125725"/>
</workbook>
</file>

<file path=xl/calcChain.xml><?xml version="1.0" encoding="utf-8"?>
<calcChain xmlns="http://schemas.openxmlformats.org/spreadsheetml/2006/main">
  <c r="E11" i="6"/>
  <c r="O29" i="15" l="1"/>
  <c r="P29" s="1"/>
  <c r="O28"/>
  <c r="P28" s="1"/>
  <c r="O17"/>
  <c r="O15"/>
  <c r="O19"/>
  <c r="O18"/>
  <c r="O21"/>
  <c r="O16"/>
  <c r="O20"/>
  <c r="O12"/>
  <c r="O11"/>
  <c r="O13"/>
  <c r="O14"/>
  <c r="O82" i="4"/>
  <c r="O81"/>
  <c r="O80"/>
  <c r="O79"/>
  <c r="O76"/>
  <c r="O77"/>
  <c r="O78"/>
  <c r="O74"/>
  <c r="O75"/>
  <c r="O53"/>
  <c r="O52"/>
  <c r="O51"/>
  <c r="O50"/>
  <c r="O47"/>
  <c r="O49"/>
  <c r="O48"/>
  <c r="O43"/>
  <c r="O45"/>
  <c r="O46"/>
  <c r="O44"/>
  <c r="O39"/>
  <c r="O30"/>
  <c r="O41"/>
  <c r="O40"/>
  <c r="O31"/>
  <c r="O26"/>
  <c r="O27"/>
  <c r="O33"/>
  <c r="O35"/>
  <c r="O22"/>
  <c r="O36"/>
  <c r="O32"/>
  <c r="O38"/>
  <c r="O42"/>
  <c r="O20"/>
  <c r="O25"/>
  <c r="O24"/>
  <c r="O19"/>
  <c r="O37"/>
  <c r="O23"/>
  <c r="O14"/>
  <c r="O15"/>
  <c r="O18"/>
  <c r="O21"/>
  <c r="O29"/>
  <c r="O34"/>
  <c r="O16"/>
  <c r="O13"/>
  <c r="O17"/>
  <c r="O12"/>
  <c r="O11"/>
  <c r="O28"/>
  <c r="K28"/>
  <c r="L28" s="1"/>
  <c r="K11"/>
  <c r="L11" s="1"/>
  <c r="K12"/>
  <c r="L12" s="1"/>
  <c r="K17"/>
  <c r="L17" s="1"/>
  <c r="K13"/>
  <c r="L13" s="1"/>
  <c r="K16"/>
  <c r="L16" s="1"/>
  <c r="K34"/>
  <c r="L34" s="1"/>
  <c r="K29"/>
  <c r="L29" s="1"/>
  <c r="K21"/>
  <c r="L21" s="1"/>
  <c r="K18"/>
  <c r="L18" s="1"/>
  <c r="K15"/>
  <c r="L15" s="1"/>
  <c r="K14"/>
  <c r="L14" s="1"/>
  <c r="K23"/>
  <c r="L23" s="1"/>
  <c r="K37"/>
  <c r="L37" s="1"/>
  <c r="K19"/>
  <c r="L19" s="1"/>
  <c r="K24"/>
  <c r="L24" s="1"/>
  <c r="K25"/>
  <c r="L25" s="1"/>
  <c r="K20"/>
  <c r="L20" s="1"/>
  <c r="K42"/>
  <c r="L42" s="1"/>
  <c r="K38"/>
  <c r="L38" s="1"/>
  <c r="K32"/>
  <c r="L32" s="1"/>
  <c r="K36"/>
  <c r="L36" s="1"/>
  <c r="K22"/>
  <c r="L22" s="1"/>
  <c r="K35"/>
  <c r="L35" s="1"/>
  <c r="K33"/>
  <c r="L33" s="1"/>
  <c r="K27"/>
  <c r="L27" s="1"/>
  <c r="K26"/>
  <c r="L26" s="1"/>
  <c r="K31"/>
  <c r="L31" s="1"/>
  <c r="K40"/>
  <c r="L40" s="1"/>
  <c r="K41"/>
  <c r="K30"/>
  <c r="L30" s="1"/>
  <c r="K39"/>
  <c r="L39" s="1"/>
  <c r="K44"/>
  <c r="L44" s="1"/>
  <c r="K46"/>
  <c r="L46" s="1"/>
  <c r="K45"/>
  <c r="L45" s="1"/>
  <c r="K43"/>
  <c r="L43" s="1"/>
  <c r="K48"/>
  <c r="L48" s="1"/>
  <c r="K49"/>
  <c r="L49" s="1"/>
  <c r="K47"/>
  <c r="L47" s="1"/>
  <c r="K50"/>
  <c r="L50" s="1"/>
  <c r="K51"/>
  <c r="K52"/>
  <c r="L52" s="1"/>
  <c r="K53"/>
  <c r="K87" i="5"/>
  <c r="K86"/>
  <c r="K85"/>
  <c r="O84"/>
  <c r="P84" s="1"/>
  <c r="K84"/>
  <c r="O81"/>
  <c r="P81" s="1"/>
  <c r="K81"/>
  <c r="L81" s="1"/>
  <c r="O79"/>
  <c r="P79" s="1"/>
  <c r="K79"/>
  <c r="L79" s="1"/>
  <c r="O83"/>
  <c r="P83" s="1"/>
  <c r="K83"/>
  <c r="L83" s="1"/>
  <c r="O80"/>
  <c r="P80" s="1"/>
  <c r="K80"/>
  <c r="O78"/>
  <c r="P78" s="1"/>
  <c r="K78"/>
  <c r="L78" s="1"/>
  <c r="O82"/>
  <c r="P82" s="1"/>
  <c r="K82"/>
  <c r="O77"/>
  <c r="P77" s="1"/>
  <c r="K77"/>
  <c r="L77" s="1"/>
  <c r="O76"/>
  <c r="P76" s="1"/>
  <c r="K76"/>
  <c r="L76" s="1"/>
  <c r="O75"/>
  <c r="K75"/>
  <c r="L75" s="1"/>
  <c r="O74"/>
  <c r="P74" s="1"/>
  <c r="K74"/>
  <c r="O73"/>
  <c r="P73" s="1"/>
  <c r="K73"/>
  <c r="L73" s="1"/>
  <c r="P82" i="4" l="1"/>
  <c r="P80"/>
  <c r="P81"/>
  <c r="P78"/>
  <c r="P76"/>
  <c r="P79"/>
  <c r="P74"/>
  <c r="P77"/>
  <c r="P75"/>
  <c r="P19"/>
  <c r="P11"/>
  <c r="P12"/>
  <c r="P16"/>
  <c r="P15"/>
  <c r="P21"/>
  <c r="P17"/>
  <c r="P13"/>
  <c r="P18"/>
  <c r="P37"/>
  <c r="P29"/>
  <c r="P25"/>
  <c r="P23"/>
  <c r="P14"/>
  <c r="P20"/>
  <c r="P28"/>
  <c r="P24"/>
  <c r="P33"/>
  <c r="P36"/>
  <c r="P35"/>
  <c r="P31"/>
  <c r="P32"/>
  <c r="P42"/>
  <c r="P34"/>
  <c r="P41"/>
  <c r="P40"/>
  <c r="P46"/>
  <c r="P27"/>
  <c r="P22"/>
  <c r="P26"/>
  <c r="P39"/>
  <c r="P30"/>
  <c r="P38"/>
  <c r="P44"/>
  <c r="P47"/>
  <c r="P43"/>
  <c r="P45"/>
  <c r="P49"/>
  <c r="P48"/>
  <c r="P53"/>
  <c r="P52"/>
  <c r="P50"/>
  <c r="P51"/>
  <c r="P11" i="15"/>
  <c r="P13"/>
  <c r="P12"/>
  <c r="P16"/>
  <c r="P14"/>
  <c r="P18"/>
  <c r="P20"/>
  <c r="P21"/>
  <c r="P15"/>
  <c r="P17"/>
  <c r="P19"/>
  <c r="L41" i="4"/>
  <c r="L53"/>
  <c r="L51"/>
  <c r="P75" i="5"/>
  <c r="L84"/>
  <c r="L74"/>
  <c r="L82"/>
  <c r="L80"/>
  <c r="O51" l="1"/>
  <c r="P51" s="1"/>
  <c r="K51"/>
  <c r="L51" s="1"/>
  <c r="G75" i="4"/>
  <c r="H75" l="1"/>
  <c r="E24" i="7"/>
  <c r="E23"/>
  <c r="E22"/>
  <c r="E21"/>
  <c r="E15"/>
  <c r="E14"/>
  <c r="E12"/>
  <c r="E13"/>
  <c r="E11"/>
  <c r="E37" i="9"/>
  <c r="E36"/>
  <c r="E35"/>
  <c r="E32"/>
  <c r="E33"/>
  <c r="E34"/>
  <c r="E33" i="10"/>
  <c r="E29"/>
  <c r="E22"/>
  <c r="E20"/>
  <c r="E21"/>
  <c r="E19"/>
  <c r="E17"/>
  <c r="E14"/>
  <c r="E18"/>
  <c r="E15"/>
  <c r="E16"/>
  <c r="E11"/>
  <c r="K17" i="15"/>
  <c r="G16"/>
  <c r="K15"/>
  <c r="G14"/>
  <c r="G12" i="4"/>
  <c r="G44"/>
  <c r="G41"/>
  <c r="G18"/>
  <c r="G16"/>
  <c r="G19"/>
  <c r="G37"/>
  <c r="G24"/>
  <c r="G33"/>
  <c r="G47"/>
  <c r="G50"/>
  <c r="G80" i="5"/>
  <c r="R80" s="1"/>
  <c r="G76"/>
  <c r="R76" s="1"/>
  <c r="G74"/>
  <c r="R74" s="1"/>
  <c r="G78"/>
  <c r="R78" s="1"/>
  <c r="G83"/>
  <c r="R83" s="1"/>
  <c r="G84"/>
  <c r="R84" s="1"/>
  <c r="G75"/>
  <c r="R75" s="1"/>
  <c r="G81"/>
  <c r="R81" s="1"/>
  <c r="G77"/>
  <c r="R77" s="1"/>
  <c r="G79"/>
  <c r="R79" s="1"/>
  <c r="G73"/>
  <c r="R73" s="1"/>
  <c r="G82"/>
  <c r="R82" s="1"/>
  <c r="G44"/>
  <c r="H44" s="1"/>
  <c r="G45"/>
  <c r="H45" s="1"/>
  <c r="G40"/>
  <c r="H40" s="1"/>
  <c r="G35"/>
  <c r="H35" s="1"/>
  <c r="O46"/>
  <c r="K46"/>
  <c r="L46" s="1"/>
  <c r="G43"/>
  <c r="H43" s="1"/>
  <c r="O48"/>
  <c r="K48"/>
  <c r="L48" s="1"/>
  <c r="O47"/>
  <c r="K47"/>
  <c r="L47" s="1"/>
  <c r="O50"/>
  <c r="K50"/>
  <c r="L50" s="1"/>
  <c r="O45"/>
  <c r="K45"/>
  <c r="L45" s="1"/>
  <c r="G31"/>
  <c r="H31" s="1"/>
  <c r="O49"/>
  <c r="K49"/>
  <c r="L49" s="1"/>
  <c r="G26"/>
  <c r="H26" s="1"/>
  <c r="O44"/>
  <c r="K44"/>
  <c r="L44" s="1"/>
  <c r="G48"/>
  <c r="H48" s="1"/>
  <c r="O43"/>
  <c r="K43"/>
  <c r="L43" s="1"/>
  <c r="G42"/>
  <c r="H42" s="1"/>
  <c r="O42"/>
  <c r="K42"/>
  <c r="L42" s="1"/>
  <c r="G32"/>
  <c r="H32" s="1"/>
  <c r="O34"/>
  <c r="K34"/>
  <c r="L34" s="1"/>
  <c r="G11"/>
  <c r="H11" s="1"/>
  <c r="O40"/>
  <c r="K40"/>
  <c r="L40" s="1"/>
  <c r="G30"/>
  <c r="H30" s="1"/>
  <c r="O38"/>
  <c r="K38"/>
  <c r="L38" s="1"/>
  <c r="G12"/>
  <c r="H12" s="1"/>
  <c r="O33"/>
  <c r="K33"/>
  <c r="L33" s="1"/>
  <c r="G50"/>
  <c r="H50" s="1"/>
  <c r="O37"/>
  <c r="K37"/>
  <c r="L37" s="1"/>
  <c r="G17"/>
  <c r="H17" s="1"/>
  <c r="O28"/>
  <c r="K28"/>
  <c r="L28" s="1"/>
  <c r="G34"/>
  <c r="H34" s="1"/>
  <c r="O26"/>
  <c r="K26"/>
  <c r="L26" s="1"/>
  <c r="G37"/>
  <c r="H37" s="1"/>
  <c r="O41"/>
  <c r="K41"/>
  <c r="L41" s="1"/>
  <c r="G23"/>
  <c r="H23" s="1"/>
  <c r="O35"/>
  <c r="K35"/>
  <c r="L35" s="1"/>
  <c r="G10"/>
  <c r="H10" s="1"/>
  <c r="O39"/>
  <c r="K39"/>
  <c r="L39" s="1"/>
  <c r="G36"/>
  <c r="H36" s="1"/>
  <c r="O31"/>
  <c r="K31"/>
  <c r="L31" s="1"/>
  <c r="G46"/>
  <c r="H46" s="1"/>
  <c r="O32"/>
  <c r="K32"/>
  <c r="L32" s="1"/>
  <c r="G16"/>
  <c r="H16" s="1"/>
  <c r="O25"/>
  <c r="K25"/>
  <c r="L25" s="1"/>
  <c r="G49"/>
  <c r="H49" s="1"/>
  <c r="O30"/>
  <c r="K30"/>
  <c r="L30" s="1"/>
  <c r="G41"/>
  <c r="H41" s="1"/>
  <c r="O27"/>
  <c r="K27"/>
  <c r="L27" s="1"/>
  <c r="G39"/>
  <c r="H39" s="1"/>
  <c r="O19"/>
  <c r="K19"/>
  <c r="L19" s="1"/>
  <c r="G33"/>
  <c r="H33" s="1"/>
  <c r="O15"/>
  <c r="K15"/>
  <c r="L15" s="1"/>
  <c r="G15"/>
  <c r="H15" s="1"/>
  <c r="O36"/>
  <c r="K36"/>
  <c r="L36" s="1"/>
  <c r="G18"/>
  <c r="H18" s="1"/>
  <c r="O14"/>
  <c r="K14"/>
  <c r="L14" s="1"/>
  <c r="O24"/>
  <c r="K24"/>
  <c r="L24" s="1"/>
  <c r="G27"/>
  <c r="H27" s="1"/>
  <c r="O18"/>
  <c r="K18"/>
  <c r="L18" s="1"/>
  <c r="G25"/>
  <c r="H25" s="1"/>
  <c r="O17"/>
  <c r="K17"/>
  <c r="L17" s="1"/>
  <c r="G20"/>
  <c r="H20" s="1"/>
  <c r="O12"/>
  <c r="K12"/>
  <c r="L12" s="1"/>
  <c r="G29"/>
  <c r="H29" s="1"/>
  <c r="O22"/>
  <c r="K22"/>
  <c r="L22" s="1"/>
  <c r="G47"/>
  <c r="H47" s="1"/>
  <c r="O21"/>
  <c r="K21"/>
  <c r="L21" s="1"/>
  <c r="G38"/>
  <c r="H38" s="1"/>
  <c r="O20"/>
  <c r="K20"/>
  <c r="L20" s="1"/>
  <c r="G28"/>
  <c r="H28" s="1"/>
  <c r="O23"/>
  <c r="K23"/>
  <c r="L23" s="1"/>
  <c r="G24"/>
  <c r="H24" s="1"/>
  <c r="O29"/>
  <c r="K29"/>
  <c r="L29" s="1"/>
  <c r="G19"/>
  <c r="H19" s="1"/>
  <c r="O16"/>
  <c r="K16"/>
  <c r="L16" s="1"/>
  <c r="G22"/>
  <c r="H22" s="1"/>
  <c r="O11"/>
  <c r="K11"/>
  <c r="L11" s="1"/>
  <c r="G14"/>
  <c r="H14" s="1"/>
  <c r="O13"/>
  <c r="K13"/>
  <c r="L13" s="1"/>
  <c r="G13"/>
  <c r="H13" s="1"/>
  <c r="O10"/>
  <c r="K10"/>
  <c r="L10" s="1"/>
  <c r="G21"/>
  <c r="H21" s="1"/>
  <c r="K82" i="4"/>
  <c r="L82" s="1"/>
  <c r="G82"/>
  <c r="K81"/>
  <c r="L81" s="1"/>
  <c r="G79"/>
  <c r="K80"/>
  <c r="L80" s="1"/>
  <c r="G81"/>
  <c r="K79"/>
  <c r="L79" s="1"/>
  <c r="G78"/>
  <c r="K76"/>
  <c r="L76" s="1"/>
  <c r="G76"/>
  <c r="K77"/>
  <c r="L77" s="1"/>
  <c r="G74"/>
  <c r="K78"/>
  <c r="L78" s="1"/>
  <c r="K74"/>
  <c r="L74" s="1"/>
  <c r="G80"/>
  <c r="K75"/>
  <c r="L75" s="1"/>
  <c r="G77"/>
  <c r="A6"/>
  <c r="A69" s="1"/>
  <c r="A6" i="5" s="1"/>
  <c r="A6" i="10" s="1"/>
  <c r="A6" i="9" s="1"/>
  <c r="A2" i="4"/>
  <c r="A65" s="1"/>
  <c r="A2" i="5" s="1"/>
  <c r="G45" i="4"/>
  <c r="G48"/>
  <c r="G17"/>
  <c r="G46"/>
  <c r="G32"/>
  <c r="G42"/>
  <c r="G35"/>
  <c r="G20"/>
  <c r="G25"/>
  <c r="G31"/>
  <c r="G11"/>
  <c r="R24" s="1"/>
  <c r="G13"/>
  <c r="R12" s="1"/>
  <c r="G30"/>
  <c r="R19" s="1"/>
  <c r="G23"/>
  <c r="G14"/>
  <c r="G52"/>
  <c r="G53"/>
  <c r="G49"/>
  <c r="G21"/>
  <c r="G28"/>
  <c r="R33" s="1"/>
  <c r="G39"/>
  <c r="G26"/>
  <c r="G36"/>
  <c r="G15"/>
  <c r="G22"/>
  <c r="R30" s="1"/>
  <c r="G29"/>
  <c r="R37" s="1"/>
  <c r="G38"/>
  <c r="G51"/>
  <c r="R52" s="1"/>
  <c r="G40"/>
  <c r="G43"/>
  <c r="G27"/>
  <c r="G34"/>
  <c r="K29" i="15"/>
  <c r="G29"/>
  <c r="K28"/>
  <c r="G28"/>
  <c r="G13"/>
  <c r="K19"/>
  <c r="G20"/>
  <c r="K18"/>
  <c r="G19"/>
  <c r="K21"/>
  <c r="G15"/>
  <c r="K16"/>
  <c r="K12"/>
  <c r="G11"/>
  <c r="K11"/>
  <c r="G18"/>
  <c r="K13"/>
  <c r="G17"/>
  <c r="K14"/>
  <c r="G12"/>
  <c r="R74" i="4" l="1"/>
  <c r="R77"/>
  <c r="R79"/>
  <c r="R81"/>
  <c r="R76"/>
  <c r="R82"/>
  <c r="R75"/>
  <c r="R78"/>
  <c r="R80"/>
  <c r="Q75"/>
  <c r="R41"/>
  <c r="R26"/>
  <c r="R49"/>
  <c r="R35"/>
  <c r="R48"/>
  <c r="R47"/>
  <c r="R38"/>
  <c r="R22"/>
  <c r="R21"/>
  <c r="R18"/>
  <c r="R36"/>
  <c r="R14"/>
  <c r="R11"/>
  <c r="R15"/>
  <c r="R51"/>
  <c r="R46"/>
  <c r="R40"/>
  <c r="R16"/>
  <c r="R45"/>
  <c r="R31"/>
  <c r="R23"/>
  <c r="R28"/>
  <c r="R17"/>
  <c r="R43"/>
  <c r="R20"/>
  <c r="R34"/>
  <c r="R32"/>
  <c r="R53"/>
  <c r="R25"/>
  <c r="R27"/>
  <c r="R29"/>
  <c r="R44"/>
  <c r="R39"/>
  <c r="R13"/>
  <c r="R42"/>
  <c r="R50"/>
  <c r="H20" i="15"/>
  <c r="H17"/>
  <c r="R17"/>
  <c r="H11"/>
  <c r="R11"/>
  <c r="H29"/>
  <c r="R29"/>
  <c r="H14"/>
  <c r="R14"/>
  <c r="H15"/>
  <c r="R15"/>
  <c r="H12"/>
  <c r="R12"/>
  <c r="H18"/>
  <c r="R18"/>
  <c r="R28"/>
  <c r="H19"/>
  <c r="R19"/>
  <c r="H13"/>
  <c r="R13"/>
  <c r="H16"/>
  <c r="R16"/>
  <c r="P12" i="5"/>
  <c r="Q12" s="1"/>
  <c r="R12"/>
  <c r="P15"/>
  <c r="Q15" s="1"/>
  <c r="R15"/>
  <c r="P16"/>
  <c r="Q16" s="1"/>
  <c r="R16"/>
  <c r="P11"/>
  <c r="Q11" s="1"/>
  <c r="R11"/>
  <c r="P10"/>
  <c r="Q10" s="1"/>
  <c r="R10"/>
  <c r="P13"/>
  <c r="Q13" s="1"/>
  <c r="R13"/>
  <c r="P22"/>
  <c r="Q22" s="1"/>
  <c r="R22"/>
  <c r="P14"/>
  <c r="Q14" s="1"/>
  <c r="R14"/>
  <c r="P17"/>
  <c r="Q17" s="1"/>
  <c r="R17"/>
  <c r="P24"/>
  <c r="Q24" s="1"/>
  <c r="R24"/>
  <c r="P19"/>
  <c r="Q19" s="1"/>
  <c r="R19"/>
  <c r="P20"/>
  <c r="Q20" s="1"/>
  <c r="R20"/>
  <c r="P30"/>
  <c r="Q30" s="1"/>
  <c r="R30"/>
  <c r="P23"/>
  <c r="Q23" s="1"/>
  <c r="R23"/>
  <c r="P21"/>
  <c r="Q21" s="1"/>
  <c r="R21"/>
  <c r="P36"/>
  <c r="Q36" s="1"/>
  <c r="R36"/>
  <c r="P25"/>
  <c r="Q25" s="1"/>
  <c r="R25"/>
  <c r="P28"/>
  <c r="Q28" s="1"/>
  <c r="R28"/>
  <c r="P18"/>
  <c r="Q18" s="1"/>
  <c r="R18"/>
  <c r="P32"/>
  <c r="Q32" s="1"/>
  <c r="R32"/>
  <c r="P29"/>
  <c r="Q29" s="1"/>
  <c r="R29"/>
  <c r="P35"/>
  <c r="Q35" s="1"/>
  <c r="R35"/>
  <c r="P27"/>
  <c r="Q27" s="1"/>
  <c r="R27"/>
  <c r="P31"/>
  <c r="Q31" s="1"/>
  <c r="R31"/>
  <c r="P26"/>
  <c r="Q26" s="1"/>
  <c r="R26"/>
  <c r="P37"/>
  <c r="Q37" s="1"/>
  <c r="R37"/>
  <c r="P41"/>
  <c r="Q41" s="1"/>
  <c r="R41"/>
  <c r="P40"/>
  <c r="Q40" s="1"/>
  <c r="R40"/>
  <c r="P39"/>
  <c r="Q39" s="1"/>
  <c r="R39"/>
  <c r="P38"/>
  <c r="Q38" s="1"/>
  <c r="R38"/>
  <c r="P42"/>
  <c r="Q42" s="1"/>
  <c r="R42"/>
  <c r="P34"/>
  <c r="Q34" s="1"/>
  <c r="R34"/>
  <c r="P33"/>
  <c r="Q33" s="1"/>
  <c r="R33"/>
  <c r="P46"/>
  <c r="Q46" s="1"/>
  <c r="R46"/>
  <c r="P45"/>
  <c r="Q45" s="1"/>
  <c r="R45"/>
  <c r="P49"/>
  <c r="Q49" s="1"/>
  <c r="R49"/>
  <c r="P44"/>
  <c r="Q44" s="1"/>
  <c r="R44"/>
  <c r="P48"/>
  <c r="Q48" s="1"/>
  <c r="R48"/>
  <c r="P43"/>
  <c r="Q43" s="1"/>
  <c r="R43"/>
  <c r="P50"/>
  <c r="Q50" s="1"/>
  <c r="R50"/>
  <c r="P47"/>
  <c r="Q47" s="1"/>
  <c r="R47"/>
  <c r="L16" i="15"/>
  <c r="L21"/>
  <c r="L18"/>
  <c r="L14"/>
  <c r="L11"/>
  <c r="L12"/>
  <c r="L13"/>
  <c r="L17"/>
  <c r="L19"/>
  <c r="L15"/>
  <c r="L28"/>
  <c r="L29"/>
  <c r="H76" i="4"/>
  <c r="Q76" s="1"/>
  <c r="H74"/>
  <c r="Q74" s="1"/>
  <c r="H78"/>
  <c r="Q78" s="1"/>
  <c r="H79"/>
  <c r="Q79" s="1"/>
  <c r="H77"/>
  <c r="Q77" s="1"/>
  <c r="H81"/>
  <c r="Q81" s="1"/>
  <c r="H82"/>
  <c r="Q82" s="1"/>
  <c r="H80"/>
  <c r="Q80" s="1"/>
  <c r="H22"/>
  <c r="Q22" s="1"/>
  <c r="H53"/>
  <c r="Q53" s="1"/>
  <c r="H32"/>
  <c r="Q32" s="1"/>
  <c r="H43"/>
  <c r="Q43" s="1"/>
  <c r="H26"/>
  <c r="Q26" s="1"/>
  <c r="H31"/>
  <c r="Q31" s="1"/>
  <c r="H48"/>
  <c r="Q48" s="1"/>
  <c r="H33"/>
  <c r="Q33" s="1"/>
  <c r="H12"/>
  <c r="Q12" s="1"/>
  <c r="H27"/>
  <c r="Q27" s="1"/>
  <c r="H38"/>
  <c r="Q38" s="1"/>
  <c r="H36"/>
  <c r="Q36" s="1"/>
  <c r="H14"/>
  <c r="Q14" s="1"/>
  <c r="H11"/>
  <c r="Q11" s="1"/>
  <c r="H35"/>
  <c r="Q35" s="1"/>
  <c r="H17"/>
  <c r="Q17" s="1"/>
  <c r="H47"/>
  <c r="Q47" s="1"/>
  <c r="H19"/>
  <c r="Q19" s="1"/>
  <c r="H44"/>
  <c r="Q44" s="1"/>
  <c r="H40"/>
  <c r="Q40" s="1"/>
  <c r="H39"/>
  <c r="Q39" s="1"/>
  <c r="H30"/>
  <c r="Q30" s="1"/>
  <c r="H45"/>
  <c r="Q45" s="1"/>
  <c r="H24"/>
  <c r="Q24" s="1"/>
  <c r="H29"/>
  <c r="Q29" s="1"/>
  <c r="H49"/>
  <c r="Q49" s="1"/>
  <c r="H42"/>
  <c r="Q42" s="1"/>
  <c r="H16"/>
  <c r="Q16" s="1"/>
  <c r="H34"/>
  <c r="Q34" s="1"/>
  <c r="H51"/>
  <c r="Q51" s="1"/>
  <c r="H28"/>
  <c r="Q28" s="1"/>
  <c r="H52"/>
  <c r="Q52" s="1"/>
  <c r="H13"/>
  <c r="Q13" s="1"/>
  <c r="H20"/>
  <c r="Q20" s="1"/>
  <c r="H46"/>
  <c r="Q46" s="1"/>
  <c r="H50"/>
  <c r="Q50" s="1"/>
  <c r="H37"/>
  <c r="Q37" s="1"/>
  <c r="H41"/>
  <c r="Q41" s="1"/>
  <c r="H25"/>
  <c r="Q25" s="1"/>
  <c r="H18"/>
  <c r="Q18" s="1"/>
  <c r="H23"/>
  <c r="Q23" s="1"/>
  <c r="H82" i="5"/>
  <c r="Q82" s="1"/>
  <c r="H78"/>
  <c r="Q78" s="1"/>
  <c r="H77"/>
  <c r="Q77" s="1"/>
  <c r="H83"/>
  <c r="Q83" s="1"/>
  <c r="H80"/>
  <c r="Q80" s="1"/>
  <c r="H84"/>
  <c r="Q84" s="1"/>
  <c r="H79"/>
  <c r="Q79" s="1"/>
  <c r="H76"/>
  <c r="Q76" s="1"/>
  <c r="H73"/>
  <c r="Q73" s="1"/>
  <c r="H75"/>
  <c r="Q75" s="1"/>
  <c r="H74"/>
  <c r="Q74" s="1"/>
  <c r="H81"/>
  <c r="Q81" s="1"/>
  <c r="A69"/>
  <c r="A65"/>
  <c r="H15" i="4"/>
  <c r="Q15" s="1"/>
  <c r="H21"/>
  <c r="Q21" s="1"/>
  <c r="A6" i="7"/>
  <c r="A6" i="6"/>
  <c r="H28" i="15"/>
  <c r="Q13" l="1"/>
  <c r="Q28"/>
  <c r="Q12"/>
  <c r="Q14"/>
  <c r="Q11"/>
  <c r="Q19"/>
  <c r="Q16"/>
  <c r="Q18"/>
  <c r="Q15"/>
  <c r="Q29"/>
  <c r="Q17"/>
  <c r="E32" i="10"/>
  <c r="E30"/>
  <c r="E31"/>
  <c r="E28"/>
  <c r="E12"/>
  <c r="E10"/>
  <c r="E13"/>
  <c r="K20" i="15" l="1"/>
  <c r="R20" s="1"/>
  <c r="G21"/>
  <c r="R21" s="1"/>
  <c r="L20" l="1"/>
  <c r="Q20" s="1"/>
  <c r="H21"/>
  <c r="Q21" s="1"/>
  <c r="E13" i="9" l="1"/>
  <c r="E24"/>
  <c r="E23"/>
  <c r="E19"/>
  <c r="E22"/>
  <c r="E21"/>
  <c r="E18"/>
  <c r="E12"/>
  <c r="A2" i="6" l="1"/>
  <c r="A2" i="7"/>
  <c r="A2" i="9"/>
  <c r="A2" i="10"/>
  <c r="E9" i="6" l="1"/>
  <c r="E10"/>
  <c r="E21"/>
  <c r="E16"/>
  <c r="E19"/>
  <c r="E17"/>
  <c r="E20"/>
  <c r="E10" i="7" l="1"/>
  <c r="E11" i="9"/>
  <c r="E20"/>
  <c r="E14"/>
  <c r="E15"/>
  <c r="E17"/>
  <c r="E10"/>
  <c r="E16"/>
  <c r="E18" i="6"/>
</calcChain>
</file>

<file path=xl/sharedStrings.xml><?xml version="1.0" encoding="utf-8"?>
<sst xmlns="http://schemas.openxmlformats.org/spreadsheetml/2006/main" count="819" uniqueCount="317">
  <si>
    <t>JUGADOR</t>
  </si>
  <si>
    <t>H</t>
  </si>
  <si>
    <t>I</t>
  </si>
  <si>
    <t>V</t>
  </si>
  <si>
    <t>G</t>
  </si>
  <si>
    <t>N</t>
  </si>
  <si>
    <t>JUGADORA</t>
  </si>
  <si>
    <t>18 HOYOS MEDAL PLAY</t>
  </si>
  <si>
    <t>FEDERACION REGIONAL DE GOLF MAR Y SIERRAS</t>
  </si>
  <si>
    <t>TOTAL</t>
  </si>
  <si>
    <t>CLUB</t>
  </si>
  <si>
    <t>--</t>
  </si>
  <si>
    <t>MENORES CON HCP</t>
  </si>
  <si>
    <t>MENORES SIN HCP</t>
  </si>
  <si>
    <t>PRINCIPIANTES 5 HOYOS</t>
  </si>
  <si>
    <t>T.G.</t>
  </si>
  <si>
    <t>T.N.</t>
  </si>
  <si>
    <t>1º 5 H.</t>
  </si>
  <si>
    <t>2º 5 H.</t>
  </si>
  <si>
    <t>1º 9 H.</t>
  </si>
  <si>
    <t>2º 9 H.</t>
  </si>
  <si>
    <t>SIERRA DE LOS PADRES GOLF CLUB</t>
  </si>
  <si>
    <t>1°</t>
  </si>
  <si>
    <t>2°</t>
  </si>
  <si>
    <t>3°</t>
  </si>
  <si>
    <t>1° S/V</t>
  </si>
  <si>
    <t>2° S/V</t>
  </si>
  <si>
    <t>PROMOCIONALES MIXTA</t>
  </si>
  <si>
    <t>54 HOYOS MEDAL PLAY</t>
  </si>
  <si>
    <t>F. NAC.</t>
  </si>
  <si>
    <t>DAMAS MENORES ( CLASES  01 - 02 Y 03 )</t>
  </si>
  <si>
    <t>MDPGC</t>
  </si>
  <si>
    <t>TGC</t>
  </si>
  <si>
    <t>CMDP</t>
  </si>
  <si>
    <t>SPGC</t>
  </si>
  <si>
    <t>EVTGC</t>
  </si>
  <si>
    <t>NGC</t>
  </si>
  <si>
    <t>LARREGAIN GABRIEL</t>
  </si>
  <si>
    <t>SAFE FRANCO</t>
  </si>
  <si>
    <t>CSCPGB</t>
  </si>
  <si>
    <t>PAMPALONI MATEO</t>
  </si>
  <si>
    <t>CRUZ COSME</t>
  </si>
  <si>
    <t>SALVI SANTINO</t>
  </si>
  <si>
    <t>PATTI NICOLAS</t>
  </si>
  <si>
    <t>VALDEZ JUAN SEGUNDO</t>
  </si>
  <si>
    <t>MORDENTTI SANTIAGO</t>
  </si>
  <si>
    <t>JARQUE TOMAS</t>
  </si>
  <si>
    <t>TOBLER SANTIAGO</t>
  </si>
  <si>
    <t>STARZENSKI IAN</t>
  </si>
  <si>
    <t>MORUA CARIAC SANTIAGO</t>
  </si>
  <si>
    <t>POLITA NUÑEZ MAITE</t>
  </si>
  <si>
    <t>COLOMBIER JULIA</t>
  </si>
  <si>
    <t>OLIVERI ANGELINA</t>
  </si>
  <si>
    <t>SERRES SCHEFFER JOSEFINA</t>
  </si>
  <si>
    <t>DABOS BENJAMIN</t>
  </si>
  <si>
    <t>POLO BODART GUILLERMO ANTONIO</t>
  </si>
  <si>
    <t>BERCHOT TOMAS</t>
  </si>
  <si>
    <t>MARTINEZ FERMIN DIEGO</t>
  </si>
  <si>
    <t>NIETO SANTIAGO</t>
  </si>
  <si>
    <t>CASAS ZALAZAR JOAQUIN</t>
  </si>
  <si>
    <t>ELICHIRIBEHETY RICARDO JUAN</t>
  </si>
  <si>
    <t>REPETTO JUAN CRUZ</t>
  </si>
  <si>
    <t>BOLY ALFREDO (N)</t>
  </si>
  <si>
    <t>ROCA BINDI FRANCISCO</t>
  </si>
  <si>
    <t>ALLEGRONI BAUTISTA</t>
  </si>
  <si>
    <t>GIMENEZ QUIROGA GONZALO</t>
  </si>
  <si>
    <t>MOIONI DANTE</t>
  </si>
  <si>
    <t>FAIRBAIRN NICOLAS</t>
  </si>
  <si>
    <t>ROLON FRANCISCO</t>
  </si>
  <si>
    <t>OÑA BERENGENO SANTINO</t>
  </si>
  <si>
    <t>LEOFANTI DANTE SALVADOR</t>
  </si>
  <si>
    <t>GUIDO FELIPE BENJAMIN</t>
  </si>
  <si>
    <t>PEREZ SANTANDREA FERMIN</t>
  </si>
  <si>
    <t>SALVI BENICIO</t>
  </si>
  <si>
    <t>3° S/V</t>
  </si>
  <si>
    <t>1° S/V M13</t>
  </si>
  <si>
    <t>1° S/V M15</t>
  </si>
  <si>
    <t>2° S/V M15</t>
  </si>
  <si>
    <t>3° S/V M15</t>
  </si>
  <si>
    <t>34° TORNEO AMISTAD</t>
  </si>
  <si>
    <t>CABALLEROS JUVENILES (CLASES  95 - 96 - 97  - 98 - 99 - 00 Y 01)</t>
  </si>
  <si>
    <t>DAMAS JUVENILES (CLASES  95 - 96 - 97  - 98 - 99 - 00 Y 01)</t>
  </si>
  <si>
    <t>MIERCOLES 05; JUEVES 06 Y VIERNES 07 DE FEBRERO DE 2020</t>
  </si>
  <si>
    <t>CABALLEROS MENORES ( CLASES  02 - 03 Y 04 )</t>
  </si>
  <si>
    <t>CABALLEROS MENORES DE 15 AÑOS ( CLASES 05 Y Posteriores )</t>
  </si>
  <si>
    <t>DAMAS MENORES DE 15 AÑOS ( CLASES 05 Y POSTERIORES )</t>
  </si>
  <si>
    <t>CABALLEROS CLASES 07 - 08 - ALBATROS -</t>
  </si>
  <si>
    <t>DAMAS CLASES 07 - 08 - ALBATROS -</t>
  </si>
  <si>
    <t>NASIF YAIR MANUEL</t>
  </si>
  <si>
    <t>ML</t>
  </si>
  <si>
    <t>SUAREZ FEDERICO AGUSTIN</t>
  </si>
  <si>
    <t>DI JULIO GIAN FRANCO</t>
  </si>
  <si>
    <t>RODRIGUEZ CONSOLI JOAQUIN</t>
  </si>
  <si>
    <t>FARHAN MILTON</t>
  </si>
  <si>
    <t>MICHELINI RAMIRO</t>
  </si>
  <si>
    <t>PONCE ABADIA CLEMENTE</t>
  </si>
  <si>
    <t>COLTELLINI SANTIAGO</t>
  </si>
  <si>
    <t>CCLM</t>
  </si>
  <si>
    <t>MASTROMARINO GIAN FRANCO</t>
  </si>
  <si>
    <t>NASSR TOMAS FRANCISCO</t>
  </si>
  <si>
    <t>MORUA CARIAC MATEO</t>
  </si>
  <si>
    <t>ACUÑA TOBIAS</t>
  </si>
  <si>
    <t>RACCA MARIANO ANDRES</t>
  </si>
  <si>
    <t>COMPARINI ROCIO</t>
  </si>
  <si>
    <t xml:space="preserve">ROBLES FACUNDO                </t>
  </si>
  <si>
    <t>SPC</t>
  </si>
  <si>
    <t>SLAVIN JUAN PABLO</t>
  </si>
  <si>
    <t>ISASMENDI FERNANDO (H)</t>
  </si>
  <si>
    <t>FOLGUEIRA NAHUEL</t>
  </si>
  <si>
    <t>CARHUE</t>
  </si>
  <si>
    <t>BILBAO FRANCISCO EUGENIO</t>
  </si>
  <si>
    <t>ROHRBORN TOMAS</t>
  </si>
  <si>
    <t>CHILE</t>
  </si>
  <si>
    <t>KNAUSS GENARO</t>
  </si>
  <si>
    <t>TRISQUELIA</t>
  </si>
  <si>
    <t>DOS SANTOS ARTHUR</t>
  </si>
  <si>
    <t>BRASIL</t>
  </si>
  <si>
    <t>ROSAS IGNACIO</t>
  </si>
  <si>
    <t>INDART AGUSTIN</t>
  </si>
  <si>
    <t>INDART IGNACIO</t>
  </si>
  <si>
    <t>ECHENIQUE BAUTISTA</t>
  </si>
  <si>
    <t>CARDOZO EMILIANO LIHUEN</t>
  </si>
  <si>
    <t>JC LA PAZ</t>
  </si>
  <si>
    <t>GARAIS TOMAS RENE</t>
  </si>
  <si>
    <t xml:space="preserve">PARISI SANTINO </t>
  </si>
  <si>
    <t>CERONO ENZO</t>
  </si>
  <si>
    <t>LARREGAIN JUAN IGNACIO</t>
  </si>
  <si>
    <t>SILVA CLEMENTE</t>
  </si>
  <si>
    <t>ZAVALA LUCAS</t>
  </si>
  <si>
    <t>DE LEON JUAN MANUEL</t>
  </si>
  <si>
    <t>BAILLERES SANTIAGO</t>
  </si>
  <si>
    <t>GCHCC</t>
  </si>
  <si>
    <t>RODRIGUEZ BARRI EXEQUIEL</t>
  </si>
  <si>
    <t>PIANTONI JOSE IGNACIO</t>
  </si>
  <si>
    <t>BORQUEZ TOMAS</t>
  </si>
  <si>
    <t>BOQUETE BENJAMIN</t>
  </si>
  <si>
    <t>JOSSI PEDRO (H)</t>
  </si>
  <si>
    <t>BOLLINI TOMAS</t>
  </si>
  <si>
    <t>BUSTAMANTE FRANCO</t>
  </si>
  <si>
    <t>GUEVARA GUIDO</t>
  </si>
  <si>
    <t>MISDORP FRANCO</t>
  </si>
  <si>
    <t>ALVAREZ LUCA</t>
  </si>
  <si>
    <t>PUAN</t>
  </si>
  <si>
    <t>NALLIM FELIPE</t>
  </si>
  <si>
    <t>ROLDAN TOMAS</t>
  </si>
  <si>
    <t>DA SILVA RENATO</t>
  </si>
  <si>
    <t>ANDRIN BAUTISTA</t>
  </si>
  <si>
    <t>BUSTOS JERONIMO</t>
  </si>
  <si>
    <t>CLIVIO MATEO</t>
  </si>
  <si>
    <t>FERRER FRANCISCO</t>
  </si>
  <si>
    <t>JCA</t>
  </si>
  <si>
    <t>PISARENKO SEVERIANO</t>
  </si>
  <si>
    <t xml:space="preserve">CABRERA AGUSTIN </t>
  </si>
  <si>
    <t>RATHHOF FRANCISCO</t>
  </si>
  <si>
    <t>ROVARINO SANTINO</t>
  </si>
  <si>
    <t>MASSARONI CONSTANTINO</t>
  </si>
  <si>
    <t>GARRO AGUSTIN</t>
  </si>
  <si>
    <t>DIAZ ERMACORA CONRADO</t>
  </si>
  <si>
    <t>OJEA MANUEL</t>
  </si>
  <si>
    <t>GOTI JULIO</t>
  </si>
  <si>
    <t>ARAUJO LISANDRO</t>
  </si>
  <si>
    <t>GUZMAN BONET MANUEL</t>
  </si>
  <si>
    <t xml:space="preserve">ORTALE FELIPE </t>
  </si>
  <si>
    <t>ESCUDERO LUCAS</t>
  </si>
  <si>
    <t>MAGNASCO SANTINO</t>
  </si>
  <si>
    <t>ARZAINA JOAQUIN JOSE</t>
  </si>
  <si>
    <t xml:space="preserve">HERRLEIN ENRIQUE RUBÉN </t>
  </si>
  <si>
    <t>MITRE</t>
  </si>
  <si>
    <t>SUAREZ FELIPE</t>
  </si>
  <si>
    <t>VEREA MATEO</t>
  </si>
  <si>
    <t>PORTA ARAOZ JEREMIAS</t>
  </si>
  <si>
    <t>JC STA. ROSA</t>
  </si>
  <si>
    <t>DABOS GUADALUPE</t>
  </si>
  <si>
    <t xml:space="preserve">NUÑEZ BUTZONITCH VALENTINA </t>
  </si>
  <si>
    <t>SAGC</t>
  </si>
  <si>
    <t>BADINO PAULA</t>
  </si>
  <si>
    <t>OLIVERI CATERINA</t>
  </si>
  <si>
    <t>ALVAREZ MANUELA</t>
  </si>
  <si>
    <t>RENDO CATALINA</t>
  </si>
  <si>
    <t>OVIEDO JULIETA</t>
  </si>
  <si>
    <t xml:space="preserve">HERRLEIN ANNA VICTORIA </t>
  </si>
  <si>
    <t>GARCIA CUENCA BRENDA</t>
  </si>
  <si>
    <t>SUAREZ MILAGROS</t>
  </si>
  <si>
    <t>MENNA CATALINA</t>
  </si>
  <si>
    <t>RENDO JOSEFINA</t>
  </si>
  <si>
    <t>FONTOURA CAVALI VICTORIA</t>
  </si>
  <si>
    <t>MORDENTTI IGNACIA</t>
  </si>
  <si>
    <t>SALVI PAULA</t>
  </si>
  <si>
    <t>MARTIN IARA</t>
  </si>
  <si>
    <t>MORAN ASTESANO VALENTINA</t>
  </si>
  <si>
    <t>ARANO ROCIO</t>
  </si>
  <si>
    <t>GARCÍA CUENCA ZOE</t>
  </si>
  <si>
    <t>RAMPOLDI SARA ALESSIA</t>
  </si>
  <si>
    <t>VERELLEN JUSTINA MARIA</t>
  </si>
  <si>
    <t>PEROTTI SANTAMARINA VICTORIA</t>
  </si>
  <si>
    <t>LAGARTOS</t>
  </si>
  <si>
    <t>BELL VILLE</t>
  </si>
  <si>
    <t>MARTINDALE</t>
  </si>
  <si>
    <t>ESTANCIA LA PAZ</t>
  </si>
  <si>
    <t>LA  MARTONA</t>
  </si>
  <si>
    <t>COMAHUE</t>
  </si>
  <si>
    <t>LOMAS</t>
  </si>
  <si>
    <t>HURLINGHAM</t>
  </si>
  <si>
    <t>C.A. EST. PARANA</t>
  </si>
  <si>
    <t>SALTA POLO C.</t>
  </si>
  <si>
    <t>SAN JORGE</t>
  </si>
  <si>
    <t>C. CAMPO MENDOZA</t>
  </si>
  <si>
    <t>CAÑADA ROSQUIN</t>
  </si>
  <si>
    <t>POTRERILLO LARRETA</t>
  </si>
  <si>
    <t>CHACABUCO</t>
  </si>
  <si>
    <t>G.C.V. MERCEDES</t>
  </si>
  <si>
    <t>C.N. S. ISIDRO</t>
  </si>
  <si>
    <t>SAN A. ARECO</t>
  </si>
  <si>
    <t>RANELAGH</t>
  </si>
  <si>
    <t>HARAS DEL SUR</t>
  </si>
  <si>
    <t>G.C.J. JURADO</t>
  </si>
  <si>
    <t>OLIVOS G.C.</t>
  </si>
  <si>
    <t>PILAR G.C.</t>
  </si>
  <si>
    <t>V. MARIA G.C.</t>
  </si>
  <si>
    <t>BOULOGNE</t>
  </si>
  <si>
    <t>HARAS STA. ANA</t>
  </si>
  <si>
    <t>SAN ISIDRO G.C.</t>
  </si>
  <si>
    <t>C.A.EST. LA PLATA</t>
  </si>
  <si>
    <t>M 13</t>
  </si>
  <si>
    <t>D</t>
  </si>
  <si>
    <t>E</t>
  </si>
  <si>
    <t>S</t>
  </si>
  <si>
    <t>C</t>
  </si>
  <si>
    <t>MCC</t>
  </si>
  <si>
    <t>SALANITRO TOMAS</t>
  </si>
  <si>
    <t>BOLLINI FRANCISCO</t>
  </si>
  <si>
    <t>CABRERA VALENTINA</t>
  </si>
  <si>
    <t>LEON CAMPOS IARA</t>
  </si>
  <si>
    <t>RANGO ISABELLA</t>
  </si>
  <si>
    <t>ACHEN ALDANA</t>
  </si>
  <si>
    <t>LANDI SANTIAGO</t>
  </si>
  <si>
    <t>MURCIA LUCA</t>
  </si>
  <si>
    <t>JUAN RAMON JOAQUIN</t>
  </si>
  <si>
    <t>VIALI NEHUEN</t>
  </si>
  <si>
    <t>SANTANA JOAQUIN</t>
  </si>
  <si>
    <t>ZANETTA MAXIMO</t>
  </si>
  <si>
    <t>DURINGER BENJAMIN</t>
  </si>
  <si>
    <t>GROSMAN BRUNO</t>
  </si>
  <si>
    <t>LEOFANTI RENZO</t>
  </si>
  <si>
    <t>CABALLEROS CLASES 2011 Y POSTERIORES - BIRDIES -</t>
  </si>
  <si>
    <t>DAMAS CLASES 2011 Y POSTERIORES - BIRDIES -</t>
  </si>
  <si>
    <t>CABALLEROS CLASES 09 - 10 - EAGLES -</t>
  </si>
  <si>
    <t>DAMAS CLASES 09 - 10 - EAGLES -</t>
  </si>
  <si>
    <t>MISDROP LUIGI</t>
  </si>
  <si>
    <t>MARTINDALE G.C.</t>
  </si>
  <si>
    <t>SAN MARTIN</t>
  </si>
  <si>
    <t>CEGL</t>
  </si>
  <si>
    <t>TEPER CASARES JEREMIAS</t>
  </si>
  <si>
    <t>LANCELLOTI VALENTINO</t>
  </si>
  <si>
    <t>TOBLER GONZALO</t>
  </si>
  <si>
    <t>COUNTRY MIRAFLORES</t>
  </si>
  <si>
    <t>LANDI AGUSTIN</t>
  </si>
  <si>
    <t>ARAUJO MULLER JOAQUIN</t>
  </si>
  <si>
    <t>PILAR GOLF CL</t>
  </si>
  <si>
    <t>JARQUE FELIPE</t>
  </si>
  <si>
    <t>MARTIN IGNACIO</t>
  </si>
  <si>
    <t>GOTI MIGUEL</t>
  </si>
  <si>
    <t>ROLON ESTANISLAO</t>
  </si>
  <si>
    <t>RAMPEZZOTTI BARTOLOME</t>
  </si>
  <si>
    <t>JONES BAUTISTA</t>
  </si>
  <si>
    <t>LAGOS DE PALERMO GOLF CLUB</t>
  </si>
  <si>
    <t>CONI JOSE</t>
  </si>
  <si>
    <t>CONSTENLA VALENTINO</t>
  </si>
  <si>
    <t>GORLA TOBIAS</t>
  </si>
  <si>
    <t>GODOY FELIPE</t>
  </si>
  <si>
    <t>BARRIONUEVO SEBASTIAN</t>
  </si>
  <si>
    <t>VIALI MARTIN</t>
  </si>
  <si>
    <t>MARBAN EMMANUEL</t>
  </si>
  <si>
    <t>SIERRA DE LA VENTANA GOLF CLUB</t>
  </si>
  <si>
    <t>AGUDO JEREMIAS</t>
  </si>
  <si>
    <t>CLUB DE GOLF PALIHUE</t>
  </si>
  <si>
    <t>OLDANO SANTINO</t>
  </si>
  <si>
    <t>GALOPO SANTINO</t>
  </si>
  <si>
    <t>CHUQUER BAUTISTA</t>
  </si>
  <si>
    <t>LOS CANALES GOLF CLUB</t>
  </si>
  <si>
    <t>ROLDAN FELIPE</t>
  </si>
  <si>
    <t>PARASUCO AXEL GONZALO</t>
  </si>
  <si>
    <t>CRUZ AUGUSTO</t>
  </si>
  <si>
    <t>CACACE BLAS</t>
  </si>
  <si>
    <t>VERRY MATEO</t>
  </si>
  <si>
    <t>PATTI VICENTE</t>
  </si>
  <si>
    <t>MUGURUZZA SOL</t>
  </si>
  <si>
    <t>CACACE ISABELLA</t>
  </si>
  <si>
    <t>DEPREZ UMMA</t>
  </si>
  <si>
    <t>RODRIGUEZ MACAIS ISABELLA</t>
  </si>
  <si>
    <t>TRENCH JULIA</t>
  </si>
  <si>
    <t>MEILAN LOURDES</t>
  </si>
  <si>
    <t>PORCEL ALFONSINA</t>
  </si>
  <si>
    <t>JENKINS UMA</t>
  </si>
  <si>
    <t>RAMPEZZOTTI JUSTINA</t>
  </si>
  <si>
    <t>MARTIN MILENA</t>
  </si>
  <si>
    <t>PORCEL MARGARITA</t>
  </si>
  <si>
    <t>HÖLZEL RODRIGO</t>
  </si>
  <si>
    <t>RANELAGH GOLF</t>
  </si>
  <si>
    <t>BAUTISTA CEJAS SANTIAGO</t>
  </si>
  <si>
    <t>POLITA NUÑEZ LUCIA</t>
  </si>
  <si>
    <t>MOYANO JOAQUIN</t>
  </si>
  <si>
    <t>LEOFANTI BIANCA</t>
  </si>
  <si>
    <t>ABBATTE FRANCISCO</t>
  </si>
  <si>
    <t>SORRIBAS DELFINA</t>
  </si>
  <si>
    <t>RENDO GUADALUPE</t>
  </si>
  <si>
    <t>PORTIS SANTIAGO</t>
  </si>
  <si>
    <t>DANIEL KATJA</t>
  </si>
  <si>
    <t>MOYANO MAYRA BELEN</t>
  </si>
  <si>
    <r>
      <t xml:space="preserve">JENKINS STEVE </t>
    </r>
    <r>
      <rPr>
        <b/>
        <sz val="15"/>
        <color indexed="17"/>
        <rFont val="Arial"/>
        <family val="2"/>
      </rPr>
      <t>(Ult. 6 H 30)</t>
    </r>
  </si>
  <si>
    <r>
      <t xml:space="preserve">SANTANA PEDRO </t>
    </r>
    <r>
      <rPr>
        <b/>
        <sz val="15"/>
        <color indexed="17"/>
        <rFont val="Arial"/>
        <family val="2"/>
      </rPr>
      <t>(Ult. 6 H 31)</t>
    </r>
  </si>
  <si>
    <t>2° S/V M13</t>
  </si>
  <si>
    <t>1° M15 Y M 13</t>
  </si>
  <si>
    <t>2° M13</t>
  </si>
  <si>
    <t>1° S/V y NETO</t>
  </si>
  <si>
    <t>BIONDELLI ALEGRA</t>
  </si>
  <si>
    <t>1° S/V Y 2° NETO</t>
  </si>
</sst>
</file>

<file path=xl/styles.xml><?xml version="1.0" encoding="utf-8"?>
<styleSheet xmlns="http://schemas.openxmlformats.org/spreadsheetml/2006/main">
  <numFmts count="1">
    <numFmt numFmtId="164" formatCode="dd/mm/yyyy;@"/>
  </numFmts>
  <fonts count="31">
    <font>
      <sz val="10"/>
      <name val="Arial"/>
    </font>
    <font>
      <sz val="1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23"/>
      <name val="Arial"/>
      <family val="2"/>
    </font>
    <font>
      <b/>
      <sz val="12"/>
      <name val="Arial"/>
      <family val="2"/>
    </font>
    <font>
      <b/>
      <sz val="15"/>
      <color indexed="57"/>
      <name val="Arial"/>
      <family val="2"/>
    </font>
    <font>
      <b/>
      <sz val="13"/>
      <name val="Arial"/>
      <family val="2"/>
    </font>
    <font>
      <sz val="10"/>
      <name val="Arial"/>
      <family val="2"/>
      <charset val="1"/>
    </font>
    <font>
      <b/>
      <sz val="18"/>
      <name val="Arial"/>
      <family val="2"/>
    </font>
    <font>
      <b/>
      <sz val="13"/>
      <color indexed="9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15"/>
      <color indexed="17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21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3" xfId="0" applyFont="1" applyFill="1" applyBorder="1"/>
    <xf numFmtId="0" fontId="6" fillId="0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5" fillId="0" borderId="13" xfId="0" applyFont="1" applyFill="1" applyBorder="1"/>
    <xf numFmtId="0" fontId="4" fillId="0" borderId="5" xfId="0" applyFont="1" applyFill="1" applyBorder="1" applyAlignment="1">
      <alignment horizontal="center"/>
    </xf>
    <xf numFmtId="0" fontId="6" fillId="0" borderId="8" xfId="0" quotePrefix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9" xfId="0" quotePrefix="1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15" fillId="0" borderId="7" xfId="0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5" xfId="0" quotePrefix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8" xfId="0" applyFont="1" applyFill="1" applyBorder="1"/>
    <xf numFmtId="0" fontId="7" fillId="0" borderId="9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64" fontId="9" fillId="0" borderId="4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" fillId="0" borderId="0" xfId="0" applyFont="1" applyBorder="1"/>
    <xf numFmtId="0" fontId="14" fillId="4" borderId="1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20" fillId="0" borderId="2" xfId="0" applyFont="1" applyBorder="1" applyAlignment="1"/>
    <xf numFmtId="0" fontId="22" fillId="0" borderId="6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16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5" fillId="9" borderId="18" xfId="0" applyFont="1" applyFill="1" applyBorder="1"/>
    <xf numFmtId="0" fontId="25" fillId="9" borderId="18" xfId="0" applyFont="1" applyFill="1" applyBorder="1"/>
    <xf numFmtId="0" fontId="27" fillId="4" borderId="18" xfId="0" applyFont="1" applyFill="1" applyBorder="1"/>
    <xf numFmtId="0" fontId="7" fillId="0" borderId="9" xfId="0" quotePrefix="1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0" fontId="6" fillId="0" borderId="21" xfId="0" quotePrefix="1" applyFont="1" applyFill="1" applyBorder="1" applyAlignment="1">
      <alignment horizontal="center"/>
    </xf>
    <xf numFmtId="0" fontId="27" fillId="4" borderId="19" xfId="0" applyFont="1" applyFill="1" applyBorder="1"/>
    <xf numFmtId="0" fontId="7" fillId="0" borderId="20" xfId="0" quotePrefix="1" applyFont="1" applyFill="1" applyBorder="1" applyAlignment="1">
      <alignment horizontal="center"/>
    </xf>
    <xf numFmtId="0" fontId="4" fillId="0" borderId="22" xfId="0" quotePrefix="1" applyFont="1" applyFill="1" applyBorder="1" applyAlignment="1">
      <alignment horizontal="center"/>
    </xf>
    <xf numFmtId="0" fontId="5" fillId="0" borderId="23" xfId="0" applyFont="1" applyFill="1" applyBorder="1"/>
    <xf numFmtId="0" fontId="4" fillId="0" borderId="25" xfId="0" applyFont="1" applyFill="1" applyBorder="1" applyAlignment="1">
      <alignment horizontal="center"/>
    </xf>
    <xf numFmtId="0" fontId="4" fillId="0" borderId="25" xfId="0" quotePrefix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24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6" fillId="4" borderId="19" xfId="0" applyFont="1" applyFill="1" applyBorder="1"/>
    <xf numFmtId="0" fontId="27" fillId="4" borderId="23" xfId="0" applyFont="1" applyFill="1" applyBorder="1"/>
    <xf numFmtId="0" fontId="27" fillId="4" borderId="13" xfId="0" applyFont="1" applyFill="1" applyBorder="1"/>
    <xf numFmtId="0" fontId="9" fillId="0" borderId="13" xfId="0" applyFont="1" applyFill="1" applyBorder="1" applyAlignment="1">
      <alignment horizontal="center"/>
    </xf>
    <xf numFmtId="0" fontId="3" fillId="0" borderId="7" xfId="0" quotePrefix="1" applyFont="1" applyFill="1" applyBorder="1" applyAlignment="1">
      <alignment horizontal="center"/>
    </xf>
    <xf numFmtId="0" fontId="5" fillId="10" borderId="18" xfId="0" applyFont="1" applyFill="1" applyBorder="1"/>
    <xf numFmtId="0" fontId="2" fillId="0" borderId="11" xfId="0" applyFont="1" applyBorder="1" applyAlignment="1">
      <alignment horizontal="center"/>
    </xf>
    <xf numFmtId="0" fontId="4" fillId="0" borderId="28" xfId="0" quotePrefix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left"/>
    </xf>
    <xf numFmtId="0" fontId="5" fillId="0" borderId="6" xfId="0" applyFont="1" applyFill="1" applyBorder="1"/>
    <xf numFmtId="0" fontId="4" fillId="0" borderId="4" xfId="0" applyFont="1" applyFill="1" applyBorder="1" applyAlignment="1">
      <alignment horizontal="center"/>
    </xf>
    <xf numFmtId="0" fontId="29" fillId="0" borderId="32" xfId="0" applyFont="1" applyFill="1" applyBorder="1" applyAlignment="1">
      <alignment horizontal="center"/>
    </xf>
    <xf numFmtId="0" fontId="6" fillId="0" borderId="20" xfId="0" quotePrefix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15" fillId="0" borderId="22" xfId="0" quotePrefix="1" applyFont="1" applyFill="1" applyBorder="1" applyAlignment="1">
      <alignment horizontal="center"/>
    </xf>
    <xf numFmtId="0" fontId="3" fillId="0" borderId="22" xfId="0" quotePrefix="1" applyFont="1" applyFill="1" applyBorder="1" applyAlignment="1">
      <alignment horizontal="center"/>
    </xf>
    <xf numFmtId="0" fontId="3" fillId="0" borderId="26" xfId="0" quotePrefix="1" applyFont="1" applyFill="1" applyBorder="1" applyAlignment="1">
      <alignment horizontal="center"/>
    </xf>
    <xf numFmtId="0" fontId="5" fillId="0" borderId="33" xfId="0" applyFont="1" applyFill="1" applyBorder="1"/>
    <xf numFmtId="0" fontId="29" fillId="0" borderId="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7" fillId="4" borderId="6" xfId="0" applyFont="1" applyFill="1" applyBorder="1"/>
    <xf numFmtId="0" fontId="1" fillId="0" borderId="2" xfId="0" applyFont="1" applyBorder="1"/>
    <xf numFmtId="0" fontId="2" fillId="2" borderId="1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3" fillId="0" borderId="14" xfId="0" quotePrefix="1" applyFont="1" applyFill="1" applyBorder="1" applyAlignment="1">
      <alignment horizontal="center"/>
    </xf>
    <xf numFmtId="0" fontId="5" fillId="0" borderId="19" xfId="0" applyFont="1" applyFill="1" applyBorder="1"/>
    <xf numFmtId="0" fontId="7" fillId="0" borderId="2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15" fillId="4" borderId="7" xfId="0" quotePrefix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15" fillId="11" borderId="7" xfId="0" quotePrefix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9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9</xdr:row>
      <xdr:rowOff>0</xdr:rowOff>
    </xdr:from>
    <xdr:to>
      <xdr:col>3</xdr:col>
      <xdr:colOff>0</xdr:colOff>
      <xdr:row>13</xdr:row>
      <xdr:rowOff>238126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9</xdr:row>
      <xdr:rowOff>0</xdr:rowOff>
    </xdr:from>
    <xdr:to>
      <xdr:col>3</xdr:col>
      <xdr:colOff>0</xdr:colOff>
      <xdr:row>13</xdr:row>
      <xdr:rowOff>238126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9</xdr:row>
      <xdr:rowOff>0</xdr:rowOff>
    </xdr:from>
    <xdr:to>
      <xdr:col>3</xdr:col>
      <xdr:colOff>0</xdr:colOff>
      <xdr:row>13</xdr:row>
      <xdr:rowOff>238126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26</xdr:row>
      <xdr:rowOff>0</xdr:rowOff>
    </xdr:from>
    <xdr:ext cx="202" cy="676276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26</xdr:row>
      <xdr:rowOff>0</xdr:rowOff>
    </xdr:from>
    <xdr:to>
      <xdr:col>3</xdr:col>
      <xdr:colOff>0</xdr:colOff>
      <xdr:row>31</xdr:row>
      <xdr:rowOff>25214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1681" cy="1269067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26</xdr:row>
      <xdr:rowOff>0</xdr:rowOff>
    </xdr:from>
    <xdr:to>
      <xdr:col>3</xdr:col>
      <xdr:colOff>0</xdr:colOff>
      <xdr:row>31</xdr:row>
      <xdr:rowOff>25214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1681" cy="1269067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26</xdr:row>
      <xdr:rowOff>0</xdr:rowOff>
    </xdr:from>
    <xdr:to>
      <xdr:col>3</xdr:col>
      <xdr:colOff>0</xdr:colOff>
      <xdr:row>31</xdr:row>
      <xdr:rowOff>25214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1681" cy="1269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9</xdr:row>
      <xdr:rowOff>0</xdr:rowOff>
    </xdr:from>
    <xdr:ext cx="0" cy="676276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9</xdr:row>
      <xdr:rowOff>0</xdr:rowOff>
    </xdr:from>
    <xdr:ext cx="0" cy="676276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9</xdr:row>
      <xdr:rowOff>0</xdr:rowOff>
    </xdr:from>
    <xdr:ext cx="0" cy="676276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9</xdr:row>
      <xdr:rowOff>0</xdr:rowOff>
    </xdr:from>
    <xdr:ext cx="0" cy="676276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9</xdr:row>
      <xdr:rowOff>0</xdr:rowOff>
    </xdr:from>
    <xdr:ext cx="0" cy="676276"/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9</xdr:row>
      <xdr:rowOff>0</xdr:rowOff>
    </xdr:from>
    <xdr:ext cx="0" cy="676276"/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9</xdr:row>
      <xdr:rowOff>0</xdr:rowOff>
    </xdr:from>
    <xdr:ext cx="0" cy="676276"/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9</xdr:row>
      <xdr:rowOff>0</xdr:rowOff>
    </xdr:from>
    <xdr:ext cx="0" cy="676276"/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11</xdr:row>
      <xdr:rowOff>0</xdr:rowOff>
    </xdr:from>
    <xdr:ext cx="0" cy="676276"/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9"/>
  <sheetViews>
    <sheetView tabSelected="1" zoomScale="85" zoomScaleNormal="85" workbookViewId="0">
      <selection sqref="A1:R1"/>
    </sheetView>
  </sheetViews>
  <sheetFormatPr baseColWidth="10" defaultRowHeight="18.75"/>
  <cols>
    <col min="1" max="1" width="44.28515625" style="1" customWidth="1"/>
    <col min="2" max="2" width="8.85546875" style="8" customWidth="1"/>
    <col min="3" max="3" width="11.5703125" style="8" bestFit="1" customWidth="1"/>
    <col min="4" max="6" width="4.7109375" style="2" customWidth="1"/>
    <col min="7" max="7" width="6.28515625" style="2" customWidth="1"/>
    <col min="8" max="8" width="5.5703125" style="2" customWidth="1"/>
    <col min="9" max="9" width="4.7109375" style="1" hidden="1" customWidth="1"/>
    <col min="10" max="10" width="4.7109375" style="1" customWidth="1"/>
    <col min="11" max="11" width="6.28515625" style="1" customWidth="1"/>
    <col min="12" max="12" width="5.5703125" style="1" customWidth="1"/>
    <col min="13" max="14" width="4.7109375" style="1" customWidth="1"/>
    <col min="15" max="15" width="6.28515625" style="1" customWidth="1"/>
    <col min="16" max="16" width="5.5703125" style="1" customWidth="1"/>
    <col min="17" max="17" width="6.85546875" style="1" customWidth="1"/>
    <col min="18" max="18" width="7.140625" style="1" customWidth="1"/>
    <col min="19" max="19" width="17" style="1" bestFit="1" customWidth="1"/>
    <col min="20" max="20" width="11.42578125" style="1" hidden="1" customWidth="1"/>
    <col min="21" max="21" width="11.42578125" style="1" customWidth="1"/>
    <col min="22" max="16384" width="11.42578125" style="1"/>
  </cols>
  <sheetData>
    <row r="1" spans="1:31" ht="23.25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31" ht="29.25">
      <c r="A2" s="107" t="s">
        <v>79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31">
      <c r="A3" s="108" t="s">
        <v>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31" ht="26.25">
      <c r="A4" s="109" t="s">
        <v>12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31" ht="19.5">
      <c r="A5" s="110" t="s">
        <v>28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31">
      <c r="A6" s="111" t="s">
        <v>82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31" ht="12.95" customHeight="1" thickBo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31" ht="20.25" thickBot="1">
      <c r="A8" s="103" t="s">
        <v>80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5"/>
    </row>
    <row r="9" spans="1:31" ht="12.95" customHeight="1" thickBot="1">
      <c r="B9" s="1"/>
      <c r="C9" s="1"/>
      <c r="D9" s="1"/>
      <c r="E9" s="1"/>
      <c r="F9" s="1"/>
      <c r="G9" s="1"/>
      <c r="H9" s="1"/>
    </row>
    <row r="10" spans="1:31" s="3" customFormat="1" ht="20.25" thickBot="1">
      <c r="A10" s="13" t="s">
        <v>0</v>
      </c>
      <c r="B10" s="45" t="s">
        <v>10</v>
      </c>
      <c r="C10" s="45" t="s">
        <v>29</v>
      </c>
      <c r="D10" s="31" t="s">
        <v>1</v>
      </c>
      <c r="E10" s="32" t="s">
        <v>2</v>
      </c>
      <c r="F10" s="32" t="s">
        <v>3</v>
      </c>
      <c r="G10" s="32" t="s">
        <v>4</v>
      </c>
      <c r="H10" s="32" t="s">
        <v>5</v>
      </c>
      <c r="I10" s="33" t="s">
        <v>2</v>
      </c>
      <c r="J10" s="33" t="s">
        <v>3</v>
      </c>
      <c r="K10" s="33" t="s">
        <v>4</v>
      </c>
      <c r="L10" s="33" t="s">
        <v>5</v>
      </c>
      <c r="M10" s="34" t="s">
        <v>2</v>
      </c>
      <c r="N10" s="34" t="s">
        <v>3</v>
      </c>
      <c r="O10" s="34" t="s">
        <v>4</v>
      </c>
      <c r="P10" s="34" t="s">
        <v>5</v>
      </c>
      <c r="Q10" s="4" t="s">
        <v>16</v>
      </c>
      <c r="R10" s="12" t="s">
        <v>15</v>
      </c>
      <c r="S10" s="1"/>
      <c r="T10" s="1"/>
      <c r="U10" s="1"/>
      <c r="Y10" s="1"/>
      <c r="Z10" s="1"/>
      <c r="AA10" s="1"/>
      <c r="AB10" s="1"/>
      <c r="AC10" s="1"/>
      <c r="AD10" s="1"/>
      <c r="AE10" s="1"/>
    </row>
    <row r="11" spans="1:31" ht="20.25" thickBot="1">
      <c r="A11" s="26" t="s">
        <v>92</v>
      </c>
      <c r="B11" s="28" t="s">
        <v>31</v>
      </c>
      <c r="C11" s="35">
        <v>36181</v>
      </c>
      <c r="D11" s="27">
        <v>0</v>
      </c>
      <c r="E11" s="17">
        <v>42</v>
      </c>
      <c r="F11" s="17">
        <v>34</v>
      </c>
      <c r="G11" s="18">
        <f>SUM(E11:F11)</f>
        <v>76</v>
      </c>
      <c r="H11" s="19">
        <f>SUM(G11-D11)</f>
        <v>76</v>
      </c>
      <c r="I11" s="20"/>
      <c r="J11" s="17">
        <v>33</v>
      </c>
      <c r="K11" s="18">
        <f>SUM(I11:J11)</f>
        <v>33</v>
      </c>
      <c r="L11" s="21">
        <f>+(K11-D11/2)</f>
        <v>33</v>
      </c>
      <c r="M11" s="20">
        <v>37</v>
      </c>
      <c r="N11" s="17">
        <v>34</v>
      </c>
      <c r="O11" s="18">
        <f>SUM(M11:N11)</f>
        <v>71</v>
      </c>
      <c r="P11" s="21">
        <f>+(O11-D11)</f>
        <v>71</v>
      </c>
      <c r="Q11" s="121">
        <f>SUM(H11,L11,P11)</f>
        <v>180</v>
      </c>
      <c r="R11" s="122">
        <f>+G11+K11+O11</f>
        <v>180</v>
      </c>
      <c r="S11" s="14" t="s">
        <v>314</v>
      </c>
    </row>
    <row r="12" spans="1:31" ht="20.25" thickBot="1">
      <c r="A12" s="26" t="s">
        <v>88</v>
      </c>
      <c r="B12" s="28" t="s">
        <v>89</v>
      </c>
      <c r="C12" s="35">
        <v>35076</v>
      </c>
      <c r="D12" s="27">
        <v>-2</v>
      </c>
      <c r="E12" s="17">
        <v>37</v>
      </c>
      <c r="F12" s="17">
        <v>40</v>
      </c>
      <c r="G12" s="18">
        <f>SUM(E12:F12)</f>
        <v>77</v>
      </c>
      <c r="H12" s="19">
        <f>SUM(G12-D12)</f>
        <v>79</v>
      </c>
      <c r="I12" s="20"/>
      <c r="J12" s="17">
        <v>36</v>
      </c>
      <c r="K12" s="18">
        <f>SUM(I12:J12)</f>
        <v>36</v>
      </c>
      <c r="L12" s="21">
        <f>+(K12-D12/2)</f>
        <v>37</v>
      </c>
      <c r="M12" s="20">
        <v>35</v>
      </c>
      <c r="N12" s="17">
        <v>34</v>
      </c>
      <c r="O12" s="18">
        <f>SUM(M12:N12)</f>
        <v>69</v>
      </c>
      <c r="P12" s="21">
        <f>+(O12-D12)</f>
        <v>71</v>
      </c>
      <c r="Q12" s="22">
        <f>SUM(H12,L12,P12)</f>
        <v>187</v>
      </c>
      <c r="R12" s="122">
        <f>+G12+K12+O12</f>
        <v>182</v>
      </c>
      <c r="S12" s="14" t="s">
        <v>26</v>
      </c>
      <c r="T12" s="49" t="s">
        <v>22</v>
      </c>
    </row>
    <row r="13" spans="1:31" ht="20.25" thickBot="1">
      <c r="A13" s="26" t="s">
        <v>101</v>
      </c>
      <c r="B13" s="28" t="s">
        <v>35</v>
      </c>
      <c r="C13" s="35">
        <v>37164</v>
      </c>
      <c r="D13" s="27">
        <v>-2</v>
      </c>
      <c r="E13" s="17">
        <v>37</v>
      </c>
      <c r="F13" s="17">
        <v>38</v>
      </c>
      <c r="G13" s="18">
        <f>SUM(E13:F13)</f>
        <v>75</v>
      </c>
      <c r="H13" s="19">
        <f>SUM(G13-D13)</f>
        <v>77</v>
      </c>
      <c r="I13" s="20"/>
      <c r="J13" s="17">
        <v>37</v>
      </c>
      <c r="K13" s="18">
        <f>SUM(I13:J13)</f>
        <v>37</v>
      </c>
      <c r="L13" s="21">
        <f>+(K13-D13/2)</f>
        <v>38</v>
      </c>
      <c r="M13" s="20">
        <v>35</v>
      </c>
      <c r="N13" s="17">
        <v>39</v>
      </c>
      <c r="O13" s="18">
        <f>SUM(M13:N13)</f>
        <v>74</v>
      </c>
      <c r="P13" s="21">
        <f>+(O13-D13)</f>
        <v>76</v>
      </c>
      <c r="Q13" s="22">
        <f>SUM(H13,L13,P13)</f>
        <v>191</v>
      </c>
      <c r="R13" s="23">
        <f>+G13+K13+O13</f>
        <v>186</v>
      </c>
    </row>
    <row r="14" spans="1:31" ht="20.25" thickBot="1">
      <c r="A14" s="26" t="s">
        <v>99</v>
      </c>
      <c r="B14" s="28" t="s">
        <v>31</v>
      </c>
      <c r="C14" s="35">
        <v>37079</v>
      </c>
      <c r="D14" s="27">
        <v>2</v>
      </c>
      <c r="E14" s="17">
        <v>39</v>
      </c>
      <c r="F14" s="17">
        <v>36</v>
      </c>
      <c r="G14" s="18">
        <f>SUM(E14:F14)</f>
        <v>75</v>
      </c>
      <c r="H14" s="19">
        <f>SUM(G14-D14)</f>
        <v>73</v>
      </c>
      <c r="I14" s="20"/>
      <c r="J14" s="17">
        <v>40</v>
      </c>
      <c r="K14" s="18">
        <f>SUM(I14:J14)</f>
        <v>40</v>
      </c>
      <c r="L14" s="21">
        <f>+(K14-D14/2)</f>
        <v>39</v>
      </c>
      <c r="M14" s="20">
        <v>35</v>
      </c>
      <c r="N14" s="17">
        <v>41</v>
      </c>
      <c r="O14" s="18">
        <f>SUM(M14:N14)</f>
        <v>76</v>
      </c>
      <c r="P14" s="21">
        <f>+(O14-D14)</f>
        <v>74</v>
      </c>
      <c r="Q14" s="121">
        <f>SUM(H14,L14,P14)</f>
        <v>186</v>
      </c>
      <c r="R14" s="23">
        <f>+G14+K14+O14</f>
        <v>191</v>
      </c>
      <c r="S14" s="14" t="s">
        <v>23</v>
      </c>
    </row>
    <row r="15" spans="1:31" ht="19.5">
      <c r="A15" s="26" t="s">
        <v>95</v>
      </c>
      <c r="B15" s="28" t="s">
        <v>31</v>
      </c>
      <c r="C15" s="35">
        <v>36552</v>
      </c>
      <c r="D15" s="27">
        <v>2</v>
      </c>
      <c r="E15" s="17">
        <v>41</v>
      </c>
      <c r="F15" s="17">
        <v>42</v>
      </c>
      <c r="G15" s="18">
        <f>SUM(E15:F15)</f>
        <v>83</v>
      </c>
      <c r="H15" s="19">
        <f>SUM(G15-D15)</f>
        <v>81</v>
      </c>
      <c r="I15" s="20"/>
      <c r="J15" s="17">
        <v>39</v>
      </c>
      <c r="K15" s="18">
        <f>SUM(I15:J15)</f>
        <v>39</v>
      </c>
      <c r="L15" s="21">
        <f>+(K15-D15/2)</f>
        <v>38</v>
      </c>
      <c r="M15" s="20">
        <v>40</v>
      </c>
      <c r="N15" s="17">
        <v>37</v>
      </c>
      <c r="O15" s="18">
        <f>SUM(M15:N15)</f>
        <v>77</v>
      </c>
      <c r="P15" s="21">
        <f>+(O15-D15)</f>
        <v>75</v>
      </c>
      <c r="Q15" s="22">
        <f>SUM(H15,L15,P15)</f>
        <v>194</v>
      </c>
      <c r="R15" s="23">
        <f>+G15+K15+O15</f>
        <v>199</v>
      </c>
    </row>
    <row r="16" spans="1:31" ht="19.5">
      <c r="A16" s="26" t="s">
        <v>100</v>
      </c>
      <c r="B16" s="28" t="s">
        <v>34</v>
      </c>
      <c r="C16" s="35">
        <v>37110</v>
      </c>
      <c r="D16" s="27">
        <v>5</v>
      </c>
      <c r="E16" s="17">
        <v>42</v>
      </c>
      <c r="F16" s="17">
        <v>39</v>
      </c>
      <c r="G16" s="18">
        <f>SUM(E16:F16)</f>
        <v>81</v>
      </c>
      <c r="H16" s="19">
        <f>SUM(G16-D16)</f>
        <v>76</v>
      </c>
      <c r="I16" s="20"/>
      <c r="J16" s="17">
        <v>37</v>
      </c>
      <c r="K16" s="18">
        <f>SUM(I16:J16)</f>
        <v>37</v>
      </c>
      <c r="L16" s="21">
        <f>+(K16-D16/2)</f>
        <v>34.5</v>
      </c>
      <c r="M16" s="20">
        <v>41</v>
      </c>
      <c r="N16" s="17">
        <v>41</v>
      </c>
      <c r="O16" s="18">
        <f>SUM(M16:N16)</f>
        <v>82</v>
      </c>
      <c r="P16" s="21">
        <f>+(O16-D16)</f>
        <v>77</v>
      </c>
      <c r="Q16" s="22">
        <f>SUM(H16,L16,P16)</f>
        <v>187.5</v>
      </c>
      <c r="R16" s="23">
        <f>+G16+K16+O16</f>
        <v>200</v>
      </c>
    </row>
    <row r="17" spans="1:19" ht="19.5">
      <c r="A17" s="26" t="s">
        <v>90</v>
      </c>
      <c r="B17" s="28" t="s">
        <v>89</v>
      </c>
      <c r="C17" s="35">
        <v>35107</v>
      </c>
      <c r="D17" s="27">
        <v>2</v>
      </c>
      <c r="E17" s="17">
        <v>47</v>
      </c>
      <c r="F17" s="17">
        <v>38</v>
      </c>
      <c r="G17" s="18">
        <f>SUM(E17:F17)</f>
        <v>85</v>
      </c>
      <c r="H17" s="19">
        <f>SUM(G17-D17)</f>
        <v>83</v>
      </c>
      <c r="I17" s="20"/>
      <c r="J17" s="17">
        <v>38</v>
      </c>
      <c r="K17" s="18">
        <f>SUM(I17:J17)</f>
        <v>38</v>
      </c>
      <c r="L17" s="21">
        <f>+(K17-D17/2)</f>
        <v>37</v>
      </c>
      <c r="M17" s="20">
        <v>37</v>
      </c>
      <c r="N17" s="17">
        <v>41</v>
      </c>
      <c r="O17" s="18">
        <f>SUM(M17:N17)</f>
        <v>78</v>
      </c>
      <c r="P17" s="21">
        <f>+(O17-D17)</f>
        <v>76</v>
      </c>
      <c r="Q17" s="22">
        <f>SUM(H17,L17,P17)</f>
        <v>196</v>
      </c>
      <c r="R17" s="23">
        <f>+G17+K17+O17</f>
        <v>201</v>
      </c>
    </row>
    <row r="18" spans="1:19" ht="19.5">
      <c r="A18" s="26" t="s">
        <v>91</v>
      </c>
      <c r="B18" s="28" t="s">
        <v>33</v>
      </c>
      <c r="C18" s="35">
        <v>35650</v>
      </c>
      <c r="D18" s="27">
        <v>6</v>
      </c>
      <c r="E18" s="17">
        <v>41</v>
      </c>
      <c r="F18" s="17">
        <v>41</v>
      </c>
      <c r="G18" s="18">
        <f>SUM(E18:F18)</f>
        <v>82</v>
      </c>
      <c r="H18" s="19">
        <f>SUM(G18-D18)</f>
        <v>76</v>
      </c>
      <c r="I18" s="20"/>
      <c r="J18" s="17">
        <v>38</v>
      </c>
      <c r="K18" s="18">
        <f>SUM(I18:J18)</f>
        <v>38</v>
      </c>
      <c r="L18" s="21">
        <f>+(K18-D18/2)</f>
        <v>35</v>
      </c>
      <c r="M18" s="20">
        <v>40</v>
      </c>
      <c r="N18" s="17">
        <v>42</v>
      </c>
      <c r="O18" s="18">
        <f>SUM(M18:N18)</f>
        <v>82</v>
      </c>
      <c r="P18" s="21">
        <f>+(O18-D18)</f>
        <v>76</v>
      </c>
      <c r="Q18" s="22">
        <f>SUM(H18,L18,P18)</f>
        <v>187</v>
      </c>
      <c r="R18" s="23">
        <f>+G18+K18+O18</f>
        <v>202</v>
      </c>
    </row>
    <row r="19" spans="1:19" ht="19.5">
      <c r="A19" s="26" t="s">
        <v>96</v>
      </c>
      <c r="B19" s="28" t="s">
        <v>97</v>
      </c>
      <c r="C19" s="35">
        <v>36984</v>
      </c>
      <c r="D19" s="27">
        <v>-1</v>
      </c>
      <c r="E19" s="17">
        <v>45</v>
      </c>
      <c r="F19" s="17">
        <v>38</v>
      </c>
      <c r="G19" s="18">
        <f>SUM(E19:F19)</f>
        <v>83</v>
      </c>
      <c r="H19" s="19">
        <f>SUM(G19-D19)</f>
        <v>84</v>
      </c>
      <c r="I19" s="20"/>
      <c r="J19" s="17">
        <v>40</v>
      </c>
      <c r="K19" s="18">
        <f>SUM(I19:J19)</f>
        <v>40</v>
      </c>
      <c r="L19" s="21">
        <f>+(K19-D19/2)</f>
        <v>40.5</v>
      </c>
      <c r="M19" s="20">
        <v>41</v>
      </c>
      <c r="N19" s="17">
        <v>40</v>
      </c>
      <c r="O19" s="18">
        <f>SUM(M19:N19)</f>
        <v>81</v>
      </c>
      <c r="P19" s="21">
        <f>+(O19-D19)</f>
        <v>82</v>
      </c>
      <c r="Q19" s="22">
        <f>SUM(H19,L19,P19)</f>
        <v>206.5</v>
      </c>
      <c r="R19" s="23">
        <f>+G19+K19+O19</f>
        <v>204</v>
      </c>
    </row>
    <row r="20" spans="1:19" ht="19.5">
      <c r="A20" s="26" t="s">
        <v>98</v>
      </c>
      <c r="B20" s="28" t="s">
        <v>33</v>
      </c>
      <c r="C20" s="35">
        <v>37036</v>
      </c>
      <c r="D20" s="27">
        <v>6</v>
      </c>
      <c r="E20" s="17">
        <v>39</v>
      </c>
      <c r="F20" s="17">
        <v>40</v>
      </c>
      <c r="G20" s="18">
        <f>SUM(E20:F20)</f>
        <v>79</v>
      </c>
      <c r="H20" s="19">
        <f>SUM(G20-D20)</f>
        <v>73</v>
      </c>
      <c r="I20" s="20"/>
      <c r="J20" s="17">
        <v>41</v>
      </c>
      <c r="K20" s="18">
        <f>SUM(I20:J20)</f>
        <v>41</v>
      </c>
      <c r="L20" s="21">
        <f>+(K20-D20/2)</f>
        <v>38</v>
      </c>
      <c r="M20" s="20">
        <v>41</v>
      </c>
      <c r="N20" s="17">
        <v>43</v>
      </c>
      <c r="O20" s="18">
        <f>SUM(M20:N20)</f>
        <v>84</v>
      </c>
      <c r="P20" s="21">
        <f>+(O20-D20)</f>
        <v>78</v>
      </c>
      <c r="Q20" s="22">
        <f>SUM(H20,L20,P20)</f>
        <v>189</v>
      </c>
      <c r="R20" s="23">
        <f>+G20+K20+O20</f>
        <v>204</v>
      </c>
    </row>
    <row r="21" spans="1:19" ht="19.5">
      <c r="A21" s="26" t="s">
        <v>93</v>
      </c>
      <c r="B21" s="28" t="s">
        <v>33</v>
      </c>
      <c r="C21" s="35">
        <v>36305</v>
      </c>
      <c r="D21" s="27">
        <v>6</v>
      </c>
      <c r="E21" s="17">
        <v>40</v>
      </c>
      <c r="F21" s="17">
        <v>41</v>
      </c>
      <c r="G21" s="18">
        <f>SUM(E21:F21)</f>
        <v>81</v>
      </c>
      <c r="H21" s="19">
        <f>SUM(G21-D21)</f>
        <v>75</v>
      </c>
      <c r="I21" s="20"/>
      <c r="J21" s="17">
        <v>39</v>
      </c>
      <c r="K21" s="18">
        <f>SUM(I21:J21)</f>
        <v>39</v>
      </c>
      <c r="L21" s="21">
        <f>+(K21-D21/2)</f>
        <v>36</v>
      </c>
      <c r="M21" s="20">
        <v>46</v>
      </c>
      <c r="N21" s="17">
        <v>43</v>
      </c>
      <c r="O21" s="18">
        <f>SUM(M21:N21)</f>
        <v>89</v>
      </c>
      <c r="P21" s="21">
        <f>+(O21-D21)</f>
        <v>83</v>
      </c>
      <c r="Q21" s="22">
        <f>SUM(H21,L21,P21)</f>
        <v>194</v>
      </c>
      <c r="R21" s="23">
        <f>+G21+K21+O21</f>
        <v>209</v>
      </c>
    </row>
    <row r="22" spans="1:19" ht="20.25" thickBot="1">
      <c r="A22" s="64" t="s">
        <v>94</v>
      </c>
      <c r="B22" s="80" t="s">
        <v>32</v>
      </c>
      <c r="C22" s="62">
        <v>36383</v>
      </c>
      <c r="D22" s="65" t="s">
        <v>11</v>
      </c>
      <c r="E22" s="63" t="s">
        <v>11</v>
      </c>
      <c r="F22" s="63" t="s">
        <v>11</v>
      </c>
      <c r="G22" s="63" t="s">
        <v>11</v>
      </c>
      <c r="H22" s="66" t="s">
        <v>11</v>
      </c>
      <c r="I22" s="91"/>
      <c r="J22" s="63" t="s">
        <v>11</v>
      </c>
      <c r="K22" s="63" t="s">
        <v>11</v>
      </c>
      <c r="L22" s="66" t="s">
        <v>11</v>
      </c>
      <c r="M22" s="91" t="s">
        <v>11</v>
      </c>
      <c r="N22" s="63" t="s">
        <v>11</v>
      </c>
      <c r="O22" s="63" t="s">
        <v>11</v>
      </c>
      <c r="P22" s="66" t="s">
        <v>11</v>
      </c>
      <c r="Q22" s="93" t="s">
        <v>11</v>
      </c>
      <c r="R22" s="94" t="s">
        <v>11</v>
      </c>
    </row>
    <row r="23" spans="1:19">
      <c r="B23" s="1"/>
      <c r="C23" s="1"/>
      <c r="D23" s="1"/>
      <c r="E23" s="1"/>
      <c r="F23" s="1"/>
      <c r="G23" s="1"/>
      <c r="H23" s="1"/>
    </row>
    <row r="24" spans="1:19" ht="12.95" customHeight="1" thickBot="1">
      <c r="D24" s="1"/>
      <c r="E24" s="1"/>
      <c r="F24" s="1"/>
      <c r="G24" s="1"/>
      <c r="H24" s="1"/>
    </row>
    <row r="25" spans="1:19" ht="20.25" thickBot="1">
      <c r="A25" s="103" t="s">
        <v>81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5"/>
    </row>
    <row r="26" spans="1:19" ht="12.95" customHeight="1" thickBot="1">
      <c r="B26" s="1"/>
      <c r="C26" s="1"/>
      <c r="D26" s="1"/>
      <c r="E26" s="1"/>
      <c r="F26" s="1"/>
      <c r="G26" s="1"/>
      <c r="H26" s="1"/>
    </row>
    <row r="27" spans="1:19" ht="20.25" thickBot="1">
      <c r="A27" s="13" t="s">
        <v>6</v>
      </c>
      <c r="B27" s="29" t="s">
        <v>10</v>
      </c>
      <c r="C27" s="30" t="s">
        <v>29</v>
      </c>
      <c r="D27" s="31" t="s">
        <v>1</v>
      </c>
      <c r="E27" s="32" t="s">
        <v>2</v>
      </c>
      <c r="F27" s="32" t="s">
        <v>3</v>
      </c>
      <c r="G27" s="32" t="s">
        <v>4</v>
      </c>
      <c r="H27" s="32" t="s">
        <v>5</v>
      </c>
      <c r="I27" s="33" t="s">
        <v>2</v>
      </c>
      <c r="J27" s="33" t="s">
        <v>3</v>
      </c>
      <c r="K27" s="33" t="s">
        <v>4</v>
      </c>
      <c r="L27" s="33" t="s">
        <v>5</v>
      </c>
      <c r="M27" s="34" t="s">
        <v>2</v>
      </c>
      <c r="N27" s="34" t="s">
        <v>3</v>
      </c>
      <c r="O27" s="34" t="s">
        <v>4</v>
      </c>
      <c r="P27" s="34" t="s">
        <v>5</v>
      </c>
      <c r="Q27" s="4" t="s">
        <v>16</v>
      </c>
      <c r="R27" s="12" t="s">
        <v>15</v>
      </c>
    </row>
    <row r="28" spans="1:19" ht="20.25" thickBot="1">
      <c r="A28" s="26" t="s">
        <v>172</v>
      </c>
      <c r="B28" s="28" t="s">
        <v>32</v>
      </c>
      <c r="C28" s="35">
        <v>37088</v>
      </c>
      <c r="D28" s="27">
        <v>-1</v>
      </c>
      <c r="E28" s="17">
        <v>37</v>
      </c>
      <c r="F28" s="17">
        <v>43</v>
      </c>
      <c r="G28" s="18">
        <f t="shared" ref="G28:G29" si="0">SUM(E28:F28)</f>
        <v>80</v>
      </c>
      <c r="H28" s="19">
        <f t="shared" ref="H28:H29" si="1">SUM(G28-D28)</f>
        <v>81</v>
      </c>
      <c r="I28" s="20"/>
      <c r="J28" s="17">
        <v>38</v>
      </c>
      <c r="K28" s="18">
        <f t="shared" ref="K28:K29" si="2">SUM(I28:J28)</f>
        <v>38</v>
      </c>
      <c r="L28" s="21">
        <f t="shared" ref="L28:L29" si="3">+(K28-D28/2)</f>
        <v>38.5</v>
      </c>
      <c r="M28" s="20">
        <v>38</v>
      </c>
      <c r="N28" s="17">
        <v>40</v>
      </c>
      <c r="O28" s="18">
        <f t="shared" ref="O28:O29" si="4">SUM(M28:N28)</f>
        <v>78</v>
      </c>
      <c r="P28" s="21">
        <f t="shared" ref="P28:P29" si="5">+(O28-D28)</f>
        <v>79</v>
      </c>
      <c r="Q28" s="22">
        <f t="shared" ref="Q28:Q29" si="6">SUM(H28,L28,P28)</f>
        <v>198.5</v>
      </c>
      <c r="R28" s="122">
        <f t="shared" ref="R28:R29" si="7">+G28+K28+O28</f>
        <v>196</v>
      </c>
      <c r="S28" s="14" t="s">
        <v>25</v>
      </c>
    </row>
    <row r="29" spans="1:19" ht="20.25" thickBot="1">
      <c r="A29" s="118" t="s">
        <v>173</v>
      </c>
      <c r="B29" s="80" t="s">
        <v>174</v>
      </c>
      <c r="C29" s="62">
        <v>37089</v>
      </c>
      <c r="D29" s="119">
        <v>4</v>
      </c>
      <c r="E29" s="63">
        <v>42</v>
      </c>
      <c r="F29" s="63">
        <v>44</v>
      </c>
      <c r="G29" s="92">
        <f t="shared" si="0"/>
        <v>86</v>
      </c>
      <c r="H29" s="120">
        <f t="shared" si="1"/>
        <v>82</v>
      </c>
      <c r="I29" s="91"/>
      <c r="J29" s="63">
        <v>40</v>
      </c>
      <c r="K29" s="92">
        <f t="shared" si="2"/>
        <v>40</v>
      </c>
      <c r="L29" s="66">
        <f t="shared" si="3"/>
        <v>38</v>
      </c>
      <c r="M29" s="91">
        <v>41</v>
      </c>
      <c r="N29" s="63">
        <v>41</v>
      </c>
      <c r="O29" s="92">
        <f t="shared" si="4"/>
        <v>82</v>
      </c>
      <c r="P29" s="66">
        <f t="shared" si="5"/>
        <v>78</v>
      </c>
      <c r="Q29" s="93">
        <f t="shared" si="6"/>
        <v>198</v>
      </c>
      <c r="R29" s="125">
        <f t="shared" si="7"/>
        <v>208</v>
      </c>
      <c r="S29" s="14" t="s">
        <v>26</v>
      </c>
    </row>
    <row r="30" spans="1:19">
      <c r="B30" s="1"/>
      <c r="C30" s="1"/>
      <c r="D30" s="1"/>
      <c r="E30" s="1"/>
      <c r="F30" s="1"/>
      <c r="G30" s="1"/>
      <c r="H30" s="1"/>
    </row>
    <row r="31" spans="1:19">
      <c r="B31" s="1"/>
      <c r="C31" s="1"/>
      <c r="D31" s="1"/>
      <c r="E31" s="1"/>
      <c r="F31" s="1"/>
      <c r="G31" s="1"/>
      <c r="H31" s="1"/>
    </row>
    <row r="32" spans="1:19">
      <c r="B32" s="1"/>
      <c r="C32" s="1"/>
      <c r="D32" s="1"/>
      <c r="E32" s="1"/>
      <c r="F32" s="1"/>
      <c r="G32" s="1"/>
      <c r="H32" s="1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  <row r="37" spans="2:8">
      <c r="B37" s="1"/>
      <c r="C37" s="1"/>
      <c r="D37" s="1"/>
      <c r="E37" s="1"/>
      <c r="F37" s="1"/>
      <c r="G37" s="1"/>
      <c r="H37" s="1"/>
    </row>
    <row r="38" spans="2:8">
      <c r="B38" s="1"/>
      <c r="C38" s="1"/>
      <c r="D38" s="1"/>
      <c r="E38" s="1"/>
      <c r="F38" s="1"/>
      <c r="G38" s="1"/>
      <c r="H38" s="1"/>
    </row>
    <row r="39" spans="2:8">
      <c r="B39" s="1"/>
      <c r="C39" s="1"/>
      <c r="D39" s="1"/>
      <c r="E39" s="1"/>
      <c r="F39" s="1"/>
      <c r="G39" s="1"/>
      <c r="H39" s="1"/>
    </row>
    <row r="40" spans="2:8">
      <c r="B40" s="1"/>
      <c r="C40" s="1"/>
      <c r="D40" s="1"/>
      <c r="E40" s="1"/>
      <c r="F40" s="1"/>
      <c r="G40" s="1"/>
      <c r="H40" s="1"/>
    </row>
    <row r="41" spans="2:8">
      <c r="B41" s="1"/>
      <c r="C41" s="1"/>
      <c r="D41" s="1"/>
      <c r="E41" s="1"/>
      <c r="F41" s="1"/>
      <c r="G41" s="1"/>
      <c r="H41" s="1"/>
    </row>
    <row r="42" spans="2:8">
      <c r="B42" s="1"/>
      <c r="C42" s="1"/>
      <c r="D42" s="1"/>
      <c r="E42" s="1"/>
      <c r="F42" s="1"/>
      <c r="G42" s="1"/>
      <c r="H42" s="1"/>
    </row>
    <row r="43" spans="2:8">
      <c r="B43" s="1"/>
      <c r="C43" s="1"/>
      <c r="D43" s="1"/>
      <c r="E43" s="1"/>
      <c r="F43" s="1"/>
      <c r="G43" s="1"/>
      <c r="H43" s="1"/>
    </row>
    <row r="44" spans="2:8">
      <c r="B44" s="1"/>
      <c r="C44" s="1"/>
      <c r="D44" s="1"/>
      <c r="E44" s="1"/>
      <c r="F44" s="1"/>
      <c r="G44" s="1"/>
      <c r="H44" s="1"/>
    </row>
    <row r="45" spans="2:8">
      <c r="B45" s="1"/>
      <c r="C45" s="1"/>
      <c r="D45" s="1"/>
      <c r="E45" s="1"/>
      <c r="F45" s="1"/>
      <c r="G45" s="1"/>
      <c r="H45" s="1"/>
    </row>
    <row r="46" spans="2:8">
      <c r="B46" s="1"/>
      <c r="C46" s="1"/>
      <c r="D46" s="1"/>
      <c r="E46" s="1"/>
      <c r="F46" s="1"/>
      <c r="G46" s="1"/>
      <c r="H46" s="1"/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  <c r="D53" s="1"/>
      <c r="E53" s="1"/>
      <c r="F53" s="1"/>
      <c r="G53" s="1"/>
      <c r="H53" s="1"/>
    </row>
    <row r="54" spans="2:8">
      <c r="B54" s="1"/>
      <c r="C54" s="1"/>
      <c r="D54" s="1"/>
      <c r="E54" s="1"/>
      <c r="F54" s="1"/>
      <c r="G54" s="1"/>
      <c r="H54" s="1"/>
    </row>
    <row r="55" spans="2:8">
      <c r="B55" s="1"/>
      <c r="C55" s="1"/>
      <c r="D55" s="1"/>
      <c r="E55" s="1"/>
      <c r="F55" s="1"/>
      <c r="G55" s="1"/>
      <c r="H55" s="1"/>
    </row>
    <row r="56" spans="2:8">
      <c r="B56" s="1"/>
      <c r="C56" s="1"/>
      <c r="D56" s="1"/>
      <c r="E56" s="1"/>
      <c r="F56" s="1"/>
      <c r="G56" s="1"/>
      <c r="H56" s="1"/>
    </row>
    <row r="57" spans="2:8">
      <c r="B57" s="1"/>
      <c r="C57" s="1"/>
      <c r="D57" s="1"/>
      <c r="E57" s="1"/>
      <c r="F57" s="1"/>
      <c r="G57" s="1"/>
      <c r="H57" s="1"/>
    </row>
    <row r="58" spans="2:8">
      <c r="B58" s="1"/>
      <c r="C58" s="1"/>
      <c r="D58" s="1"/>
      <c r="E58" s="1"/>
      <c r="F58" s="1"/>
      <c r="G58" s="1"/>
      <c r="H58" s="1"/>
    </row>
    <row r="59" spans="2:8">
      <c r="B59" s="1"/>
      <c r="C59" s="1"/>
    </row>
    <row r="60" spans="2:8">
      <c r="B60" s="1"/>
      <c r="C60" s="1"/>
    </row>
    <row r="61" spans="2:8">
      <c r="B61" s="1"/>
      <c r="C61" s="1"/>
    </row>
    <row r="62" spans="2:8">
      <c r="B62" s="1"/>
      <c r="C62" s="1"/>
    </row>
    <row r="63" spans="2:8">
      <c r="B63" s="1"/>
      <c r="C63" s="1"/>
    </row>
    <row r="64" spans="2:8">
      <c r="B64" s="1"/>
      <c r="C64" s="1"/>
    </row>
    <row r="65" spans="2:8">
      <c r="B65" s="1"/>
      <c r="C65" s="1"/>
    </row>
    <row r="66" spans="2:8">
      <c r="B66" s="1"/>
      <c r="C66" s="1"/>
    </row>
    <row r="67" spans="2:8">
      <c r="B67" s="1"/>
      <c r="C67" s="1"/>
    </row>
    <row r="68" spans="2:8">
      <c r="B68" s="1"/>
      <c r="C68" s="1"/>
    </row>
    <row r="69" spans="2:8">
      <c r="B69" s="1"/>
      <c r="C69" s="1"/>
    </row>
    <row r="70" spans="2:8">
      <c r="B70" s="1"/>
      <c r="C70" s="1"/>
    </row>
    <row r="71" spans="2:8">
      <c r="B71" s="1"/>
      <c r="C71" s="1"/>
    </row>
    <row r="72" spans="2:8">
      <c r="B72" s="1"/>
      <c r="C72" s="1"/>
    </row>
    <row r="73" spans="2:8">
      <c r="B73" s="1"/>
      <c r="C73" s="1"/>
      <c r="D73" s="1"/>
      <c r="E73" s="1"/>
      <c r="F73" s="1"/>
      <c r="G73" s="1"/>
      <c r="H73" s="1"/>
    </row>
    <row r="74" spans="2:8">
      <c r="B74" s="1"/>
      <c r="C74" s="1"/>
      <c r="D74" s="1"/>
      <c r="E74" s="1"/>
      <c r="F74" s="1"/>
      <c r="G74" s="1"/>
      <c r="H74" s="1"/>
    </row>
    <row r="75" spans="2:8">
      <c r="B75" s="1"/>
      <c r="C75" s="1"/>
      <c r="D75" s="1"/>
      <c r="E75" s="1"/>
      <c r="F75" s="1"/>
      <c r="G75" s="1"/>
      <c r="H75" s="1"/>
    </row>
    <row r="76" spans="2:8">
      <c r="B76" s="1"/>
      <c r="C76" s="1"/>
      <c r="D76" s="1"/>
      <c r="E76" s="1"/>
      <c r="F76" s="1"/>
      <c r="G76" s="1"/>
      <c r="H76" s="1"/>
    </row>
    <row r="77" spans="2:8">
      <c r="B77" s="1"/>
      <c r="C77" s="1"/>
      <c r="D77" s="1"/>
      <c r="E77" s="1"/>
      <c r="F77" s="1"/>
      <c r="G77" s="1"/>
      <c r="H77" s="1"/>
    </row>
    <row r="78" spans="2:8">
      <c r="B78" s="1"/>
      <c r="C78" s="1"/>
      <c r="D78" s="1"/>
      <c r="E78" s="1"/>
      <c r="F78" s="1"/>
      <c r="G78" s="1"/>
      <c r="H78" s="1"/>
    </row>
    <row r="79" spans="2:8">
      <c r="B79" s="1"/>
      <c r="C79" s="1"/>
      <c r="D79" s="1"/>
      <c r="E79" s="1"/>
      <c r="F79" s="1"/>
      <c r="G79" s="1"/>
      <c r="H79" s="1"/>
    </row>
    <row r="80" spans="2:8">
      <c r="B80" s="1"/>
      <c r="C80" s="1"/>
      <c r="D80" s="1"/>
      <c r="E80" s="1"/>
      <c r="F80" s="1"/>
      <c r="G80" s="1"/>
      <c r="H80" s="1"/>
    </row>
    <row r="81" spans="2:8">
      <c r="B81" s="1"/>
      <c r="C81" s="1"/>
      <c r="D81" s="1"/>
      <c r="E81" s="1"/>
      <c r="F81" s="1"/>
      <c r="G81" s="1"/>
      <c r="H81" s="1"/>
    </row>
    <row r="82" spans="2:8">
      <c r="B82" s="1"/>
      <c r="C82" s="1"/>
      <c r="D82" s="1"/>
      <c r="E82" s="1"/>
      <c r="F82" s="1"/>
      <c r="G82" s="1"/>
      <c r="H82" s="1"/>
    </row>
    <row r="83" spans="2:8">
      <c r="B83" s="1"/>
      <c r="C83" s="1"/>
      <c r="D83" s="1"/>
      <c r="E83" s="1"/>
      <c r="F83" s="1"/>
      <c r="G83" s="1"/>
      <c r="H83" s="1"/>
    </row>
    <row r="84" spans="2:8">
      <c r="B84" s="1"/>
      <c r="C84" s="1"/>
      <c r="D84" s="1"/>
      <c r="E84" s="1"/>
      <c r="F84" s="1"/>
      <c r="G84" s="1"/>
      <c r="H84" s="1"/>
    </row>
    <row r="85" spans="2:8">
      <c r="B85" s="1"/>
      <c r="C85" s="1"/>
      <c r="D85" s="1"/>
      <c r="E85" s="1"/>
      <c r="F85" s="1"/>
      <c r="G85" s="1"/>
      <c r="H85" s="1"/>
    </row>
    <row r="86" spans="2:8">
      <c r="B86" s="1"/>
      <c r="C86" s="1"/>
      <c r="D86" s="1"/>
      <c r="E86" s="1"/>
      <c r="F86" s="1"/>
      <c r="G86" s="1"/>
      <c r="H86" s="1"/>
    </row>
    <row r="87" spans="2:8">
      <c r="B87" s="1"/>
      <c r="C87" s="1"/>
      <c r="D87" s="1"/>
      <c r="E87" s="1"/>
      <c r="F87" s="1"/>
      <c r="G87" s="1"/>
      <c r="H87" s="1"/>
    </row>
    <row r="88" spans="2:8">
      <c r="B88" s="1"/>
      <c r="C88" s="1"/>
      <c r="D88" s="1"/>
      <c r="E88" s="1"/>
      <c r="F88" s="1"/>
      <c r="G88" s="1"/>
      <c r="H88" s="1"/>
    </row>
    <row r="89" spans="2:8">
      <c r="B89" s="1"/>
      <c r="C89" s="1"/>
      <c r="D89" s="1"/>
      <c r="E89" s="1"/>
      <c r="F89" s="1"/>
      <c r="G89" s="1"/>
      <c r="H89" s="1"/>
    </row>
    <row r="90" spans="2:8">
      <c r="B90" s="1"/>
      <c r="C90" s="1"/>
      <c r="D90" s="1"/>
      <c r="E90" s="1"/>
      <c r="F90" s="1"/>
      <c r="G90" s="1"/>
      <c r="H90" s="1"/>
    </row>
    <row r="91" spans="2:8">
      <c r="B91" s="1"/>
      <c r="C91" s="1"/>
      <c r="D91" s="1"/>
      <c r="E91" s="1"/>
      <c r="F91" s="1"/>
      <c r="G91" s="1"/>
      <c r="H91" s="1"/>
    </row>
    <row r="92" spans="2:8">
      <c r="B92" s="1"/>
      <c r="C92" s="1"/>
      <c r="D92" s="1"/>
      <c r="E92" s="1"/>
      <c r="F92" s="1"/>
      <c r="G92" s="1"/>
      <c r="H92" s="1"/>
    </row>
    <row r="93" spans="2:8">
      <c r="B93" s="1"/>
      <c r="C93" s="1"/>
      <c r="D93" s="1"/>
      <c r="E93" s="1"/>
      <c r="F93" s="1"/>
      <c r="G93" s="1"/>
      <c r="H93" s="1"/>
    </row>
    <row r="94" spans="2:8">
      <c r="B94" s="1"/>
      <c r="C94" s="1"/>
      <c r="D94" s="1"/>
      <c r="E94" s="1"/>
      <c r="F94" s="1"/>
      <c r="G94" s="1"/>
      <c r="H94" s="1"/>
    </row>
    <row r="95" spans="2:8">
      <c r="B95" s="1"/>
      <c r="C95" s="1"/>
      <c r="D95" s="1"/>
      <c r="E95" s="1"/>
      <c r="F95" s="1"/>
      <c r="G95" s="1"/>
      <c r="H95" s="1"/>
    </row>
    <row r="96" spans="2:8">
      <c r="B96" s="1"/>
      <c r="C96" s="1"/>
      <c r="D96" s="1"/>
      <c r="E96" s="1"/>
      <c r="F96" s="1"/>
      <c r="G96" s="1"/>
      <c r="H96" s="1"/>
    </row>
    <row r="97" spans="2:8">
      <c r="B97" s="1"/>
      <c r="C97" s="1"/>
      <c r="D97" s="1"/>
      <c r="E97" s="1"/>
      <c r="F97" s="1"/>
      <c r="G97" s="1"/>
      <c r="H97" s="1"/>
    </row>
    <row r="98" spans="2:8">
      <c r="B98" s="1"/>
      <c r="C98" s="1"/>
      <c r="D98" s="1"/>
      <c r="E98" s="1"/>
      <c r="F98" s="1"/>
      <c r="G98" s="1"/>
      <c r="H98" s="1"/>
    </row>
    <row r="99" spans="2:8">
      <c r="B99" s="1"/>
      <c r="C99" s="1"/>
      <c r="D99" s="1"/>
      <c r="E99" s="1"/>
      <c r="F99" s="1"/>
      <c r="G99" s="1"/>
      <c r="H99" s="1"/>
    </row>
    <row r="100" spans="2:8">
      <c r="B100" s="1"/>
      <c r="C100" s="1"/>
      <c r="D100" s="1"/>
      <c r="E100" s="1"/>
      <c r="F100" s="1"/>
      <c r="G100" s="1"/>
      <c r="H100" s="1"/>
    </row>
    <row r="101" spans="2:8">
      <c r="B101" s="1"/>
      <c r="C101" s="1"/>
      <c r="D101" s="1"/>
      <c r="E101" s="1"/>
      <c r="F101" s="1"/>
      <c r="G101" s="1"/>
      <c r="H101" s="1"/>
    </row>
    <row r="102" spans="2:8">
      <c r="B102" s="1"/>
      <c r="C102" s="1"/>
      <c r="D102" s="1"/>
      <c r="E102" s="1"/>
      <c r="F102" s="1"/>
      <c r="G102" s="1"/>
      <c r="H102" s="1"/>
    </row>
    <row r="103" spans="2:8">
      <c r="B103" s="1"/>
      <c r="C103" s="1"/>
      <c r="D103" s="1"/>
      <c r="E103" s="1"/>
      <c r="F103" s="1"/>
      <c r="G103" s="1"/>
      <c r="H103" s="1"/>
    </row>
    <row r="104" spans="2:8">
      <c r="B104" s="1"/>
      <c r="C104" s="1"/>
      <c r="D104" s="1"/>
      <c r="E104" s="1"/>
      <c r="F104" s="1"/>
      <c r="G104" s="1"/>
      <c r="H104" s="1"/>
    </row>
    <row r="105" spans="2:8">
      <c r="B105" s="1"/>
      <c r="C105" s="1"/>
      <c r="D105" s="1"/>
      <c r="E105" s="1"/>
      <c r="F105" s="1"/>
      <c r="G105" s="1"/>
      <c r="H105" s="1"/>
    </row>
    <row r="106" spans="2:8">
      <c r="B106" s="1"/>
      <c r="C106" s="1"/>
      <c r="D106" s="1"/>
      <c r="E106" s="1"/>
      <c r="F106" s="1"/>
      <c r="G106" s="1"/>
      <c r="H106" s="1"/>
    </row>
    <row r="107" spans="2:8">
      <c r="B107" s="1"/>
      <c r="C107" s="1"/>
      <c r="D107" s="1"/>
      <c r="E107" s="1"/>
      <c r="F107" s="1"/>
      <c r="G107" s="1"/>
      <c r="H107" s="1"/>
    </row>
    <row r="108" spans="2:8">
      <c r="B108" s="1"/>
      <c r="C108" s="1"/>
      <c r="D108" s="1"/>
      <c r="E108" s="1"/>
      <c r="F108" s="1"/>
      <c r="G108" s="1"/>
      <c r="H108" s="1"/>
    </row>
    <row r="109" spans="2:8">
      <c r="B109" s="1"/>
      <c r="C109" s="1"/>
      <c r="D109" s="1"/>
      <c r="E109" s="1"/>
      <c r="F109" s="1"/>
      <c r="G109" s="1"/>
      <c r="H109" s="1"/>
    </row>
    <row r="110" spans="2:8">
      <c r="B110" s="1"/>
      <c r="C110" s="1"/>
      <c r="D110" s="1"/>
      <c r="E110" s="1"/>
      <c r="F110" s="1"/>
      <c r="G110" s="1"/>
      <c r="H110" s="1"/>
    </row>
    <row r="111" spans="2:8">
      <c r="B111" s="1"/>
      <c r="C111" s="1"/>
      <c r="D111" s="1"/>
      <c r="E111" s="1"/>
      <c r="F111" s="1"/>
      <c r="G111" s="1"/>
      <c r="H111" s="1"/>
    </row>
    <row r="112" spans="2:8">
      <c r="B112" s="1"/>
      <c r="C112" s="1"/>
      <c r="D112" s="1"/>
      <c r="E112" s="1"/>
      <c r="F112" s="1"/>
      <c r="G112" s="1"/>
      <c r="H112" s="1"/>
    </row>
    <row r="113" spans="2:8">
      <c r="B113" s="1"/>
      <c r="C113" s="1"/>
      <c r="D113" s="1"/>
      <c r="E113" s="1"/>
      <c r="F113" s="1"/>
      <c r="G113" s="1"/>
      <c r="H113" s="1"/>
    </row>
    <row r="114" spans="2:8">
      <c r="B114" s="1"/>
      <c r="C114" s="1"/>
      <c r="D114" s="1"/>
      <c r="E114" s="1"/>
      <c r="F114" s="1"/>
      <c r="G114" s="1"/>
      <c r="H114" s="1"/>
    </row>
    <row r="115" spans="2:8">
      <c r="B115" s="1"/>
      <c r="C115" s="1"/>
      <c r="D115" s="1"/>
      <c r="E115" s="1"/>
      <c r="F115" s="1"/>
      <c r="G115" s="1"/>
      <c r="H115" s="1"/>
    </row>
    <row r="116" spans="2:8">
      <c r="B116" s="1"/>
      <c r="C116" s="1"/>
      <c r="D116" s="1"/>
      <c r="E116" s="1"/>
      <c r="F116" s="1"/>
      <c r="G116" s="1"/>
      <c r="H116" s="1"/>
    </row>
    <row r="117" spans="2:8">
      <c r="B117" s="1"/>
      <c r="C117" s="1"/>
      <c r="D117" s="1"/>
      <c r="E117" s="1"/>
      <c r="F117" s="1"/>
      <c r="G117" s="1"/>
      <c r="H117" s="1"/>
    </row>
    <row r="118" spans="2:8">
      <c r="B118" s="1"/>
      <c r="C118" s="1"/>
      <c r="D118" s="1"/>
      <c r="E118" s="1"/>
      <c r="F118" s="1"/>
      <c r="G118" s="1"/>
      <c r="H118" s="1"/>
    </row>
    <row r="119" spans="2:8">
      <c r="B119" s="1"/>
      <c r="C119" s="1"/>
      <c r="D119" s="1"/>
      <c r="E119" s="1"/>
      <c r="F119" s="1"/>
      <c r="G119" s="1"/>
      <c r="H119" s="1"/>
    </row>
    <row r="120" spans="2:8">
      <c r="B120" s="1"/>
      <c r="C120" s="1"/>
      <c r="D120" s="1"/>
      <c r="E120" s="1"/>
      <c r="F120" s="1"/>
      <c r="G120" s="1"/>
      <c r="H120" s="1"/>
    </row>
    <row r="121" spans="2:8">
      <c r="B121" s="1"/>
      <c r="C121" s="1"/>
      <c r="D121" s="1"/>
      <c r="E121" s="1"/>
      <c r="F121" s="1"/>
      <c r="G121" s="1"/>
      <c r="H121" s="1"/>
    </row>
    <row r="122" spans="2:8">
      <c r="B122" s="1"/>
      <c r="C122" s="1"/>
      <c r="D122" s="1"/>
      <c r="E122" s="1"/>
      <c r="F122" s="1"/>
      <c r="G122" s="1"/>
      <c r="H122" s="1"/>
    </row>
    <row r="123" spans="2:8">
      <c r="B123" s="1"/>
      <c r="C123" s="1"/>
      <c r="D123" s="1"/>
      <c r="E123" s="1"/>
      <c r="F123" s="1"/>
      <c r="G123" s="1"/>
      <c r="H123" s="1"/>
    </row>
    <row r="124" spans="2:8">
      <c r="B124" s="1"/>
      <c r="C124" s="1"/>
      <c r="D124" s="1"/>
      <c r="E124" s="1"/>
      <c r="F124" s="1"/>
      <c r="G124" s="1"/>
      <c r="H124" s="1"/>
    </row>
    <row r="125" spans="2:8">
      <c r="B125" s="1"/>
      <c r="C125" s="1"/>
      <c r="D125" s="1"/>
      <c r="E125" s="1"/>
      <c r="F125" s="1"/>
      <c r="G125" s="1"/>
      <c r="H125" s="1"/>
    </row>
    <row r="126" spans="2:8">
      <c r="B126" s="1"/>
      <c r="C126" s="1"/>
      <c r="D126" s="1"/>
      <c r="E126" s="1"/>
      <c r="F126" s="1"/>
      <c r="G126" s="1"/>
      <c r="H126" s="1"/>
    </row>
    <row r="127" spans="2:8">
      <c r="B127" s="1"/>
      <c r="C127" s="1"/>
      <c r="D127" s="1"/>
      <c r="E127" s="1"/>
      <c r="F127" s="1"/>
      <c r="G127" s="1"/>
      <c r="H127" s="1"/>
    </row>
    <row r="128" spans="2:8">
      <c r="B128" s="1"/>
      <c r="C128" s="1"/>
      <c r="D128" s="1"/>
      <c r="E128" s="1"/>
      <c r="F128" s="1"/>
      <c r="G128" s="1"/>
      <c r="H128" s="1"/>
    </row>
    <row r="129" spans="2:8">
      <c r="B129" s="1"/>
      <c r="C129" s="1"/>
      <c r="D129" s="1"/>
      <c r="E129" s="1"/>
      <c r="F129" s="1"/>
      <c r="G129" s="1"/>
      <c r="H129" s="1"/>
    </row>
    <row r="130" spans="2:8">
      <c r="B130" s="1"/>
      <c r="C130" s="1"/>
      <c r="D130" s="1"/>
      <c r="E130" s="1"/>
      <c r="F130" s="1"/>
      <c r="G130" s="1"/>
      <c r="H130" s="1"/>
    </row>
    <row r="131" spans="2:8">
      <c r="B131" s="1"/>
      <c r="C131" s="1"/>
      <c r="D131" s="1"/>
      <c r="E131" s="1"/>
      <c r="F131" s="1"/>
      <c r="G131" s="1"/>
      <c r="H131" s="1"/>
    </row>
    <row r="132" spans="2:8">
      <c r="B132" s="1"/>
      <c r="C132" s="1"/>
      <c r="D132" s="1"/>
      <c r="E132" s="1"/>
      <c r="F132" s="1"/>
      <c r="G132" s="1"/>
      <c r="H132" s="1"/>
    </row>
    <row r="133" spans="2:8">
      <c r="B133" s="1"/>
      <c r="C133" s="1"/>
      <c r="D133" s="1"/>
      <c r="E133" s="1"/>
      <c r="F133" s="1"/>
      <c r="G133" s="1"/>
      <c r="H133" s="1"/>
    </row>
    <row r="134" spans="2:8">
      <c r="B134" s="1"/>
      <c r="C134" s="1"/>
      <c r="D134" s="1"/>
      <c r="E134" s="1"/>
      <c r="F134" s="1"/>
      <c r="G134" s="1"/>
      <c r="H134" s="1"/>
    </row>
    <row r="135" spans="2:8">
      <c r="B135" s="1"/>
      <c r="C135" s="1"/>
      <c r="D135" s="1"/>
      <c r="E135" s="1"/>
      <c r="F135" s="1"/>
      <c r="G135" s="1"/>
      <c r="H135" s="1"/>
    </row>
    <row r="136" spans="2:8">
      <c r="B136" s="1"/>
      <c r="C136" s="1"/>
      <c r="D136" s="1"/>
      <c r="E136" s="1"/>
      <c r="F136" s="1"/>
      <c r="G136" s="1"/>
      <c r="H136" s="1"/>
    </row>
    <row r="137" spans="2:8">
      <c r="B137" s="1"/>
      <c r="C137" s="1"/>
      <c r="D137" s="1"/>
      <c r="E137" s="1"/>
      <c r="F137" s="1"/>
      <c r="G137" s="1"/>
      <c r="H137" s="1"/>
    </row>
    <row r="138" spans="2:8">
      <c r="B138" s="1"/>
      <c r="C138" s="1"/>
      <c r="D138" s="1"/>
      <c r="E138" s="1"/>
      <c r="F138" s="1"/>
      <c r="G138" s="1"/>
      <c r="H138" s="1"/>
    </row>
    <row r="139" spans="2:8">
      <c r="B139" s="1"/>
      <c r="C139" s="1"/>
      <c r="D139" s="1"/>
      <c r="E139" s="1"/>
      <c r="F139" s="1"/>
      <c r="G139" s="1"/>
      <c r="H139" s="1"/>
    </row>
  </sheetData>
  <sortState ref="A11:R22">
    <sortCondition ref="R11:R22"/>
    <sortCondition ref="O11:O22"/>
  </sortState>
  <mergeCells count="8">
    <mergeCell ref="A25:R25"/>
    <mergeCell ref="A8:R8"/>
    <mergeCell ref="A1:R1"/>
    <mergeCell ref="A2:R2"/>
    <mergeCell ref="A3:R3"/>
    <mergeCell ref="A4:R4"/>
    <mergeCell ref="A5:R5"/>
    <mergeCell ref="A6:R6"/>
  </mergeCells>
  <phoneticPr fontId="12" type="noConversion"/>
  <printOptions horizontalCentered="1" verticalCentered="1"/>
  <pageMargins left="0" right="0" top="0" bottom="0" header="0" footer="0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01"/>
  <sheetViews>
    <sheetView zoomScale="85" zoomScaleNormal="85" workbookViewId="0">
      <selection sqref="A1:R1"/>
    </sheetView>
  </sheetViews>
  <sheetFormatPr baseColWidth="10" defaultRowHeight="18.75"/>
  <cols>
    <col min="1" max="1" width="44.28515625" style="1" customWidth="1"/>
    <col min="2" max="2" width="20.28515625" style="53" bestFit="1" customWidth="1"/>
    <col min="3" max="3" width="12.42578125" style="8" bestFit="1" customWidth="1"/>
    <col min="4" max="6" width="4.7109375" style="2" customWidth="1"/>
    <col min="7" max="7" width="6.28515625" style="2" customWidth="1"/>
    <col min="8" max="8" width="5.7109375" style="2" customWidth="1"/>
    <col min="9" max="9" width="4.7109375" style="1" hidden="1" customWidth="1"/>
    <col min="10" max="10" width="4.7109375" style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17.42578125" style="1" bestFit="1" customWidth="1"/>
    <col min="20" max="20" width="11.42578125" style="1" customWidth="1"/>
    <col min="21" max="16384" width="11.42578125" style="1"/>
  </cols>
  <sheetData>
    <row r="1" spans="1:21" ht="23.25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21" ht="29.25">
      <c r="A2" s="107" t="str">
        <f>JUVENILES!A2</f>
        <v>34° TORNEO AMISTAD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21">
      <c r="A3" s="108" t="s">
        <v>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21" ht="26.25">
      <c r="A4" s="109" t="s">
        <v>12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21" ht="19.5">
      <c r="A5" s="110" t="s">
        <v>28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21">
      <c r="A6" s="111" t="str">
        <f>JUVENILES!A6</f>
        <v>MIERCOLES 05; JUEVES 06 Y VIERNES 07 DE FEBRERO DE 2020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21" ht="20.25" thickBot="1">
      <c r="A7" s="6"/>
      <c r="B7" s="5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1" ht="20.25" thickBot="1">
      <c r="A8" s="103" t="s">
        <v>83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5"/>
    </row>
    <row r="9" spans="1:21" ht="19.5" thickBot="1">
      <c r="C9" s="1"/>
      <c r="D9" s="1"/>
      <c r="E9" s="1"/>
      <c r="F9" s="1"/>
      <c r="G9" s="1"/>
      <c r="H9" s="1"/>
    </row>
    <row r="10" spans="1:21" s="25" customFormat="1" ht="20.25" thickBot="1">
      <c r="A10" s="13" t="s">
        <v>0</v>
      </c>
      <c r="B10" s="54" t="s">
        <v>10</v>
      </c>
      <c r="C10" s="30" t="s">
        <v>29</v>
      </c>
      <c r="D10" s="31" t="s">
        <v>1</v>
      </c>
      <c r="E10" s="32" t="s">
        <v>2</v>
      </c>
      <c r="F10" s="32" t="s">
        <v>3</v>
      </c>
      <c r="G10" s="32" t="s">
        <v>4</v>
      </c>
      <c r="H10" s="32" t="s">
        <v>5</v>
      </c>
      <c r="I10" s="33" t="s">
        <v>2</v>
      </c>
      <c r="J10" s="33" t="s">
        <v>3</v>
      </c>
      <c r="K10" s="33" t="s">
        <v>4</v>
      </c>
      <c r="L10" s="33" t="s">
        <v>5</v>
      </c>
      <c r="M10" s="34" t="s">
        <v>2</v>
      </c>
      <c r="N10" s="34" t="s">
        <v>3</v>
      </c>
      <c r="O10" s="34" t="s">
        <v>4</v>
      </c>
      <c r="P10" s="34" t="s">
        <v>5</v>
      </c>
      <c r="Q10" s="4" t="s">
        <v>16</v>
      </c>
      <c r="R10" s="12" t="s">
        <v>15</v>
      </c>
      <c r="S10" s="1"/>
      <c r="T10" s="1"/>
      <c r="U10" s="1"/>
    </row>
    <row r="11" spans="1:21" ht="20.25" thickBot="1">
      <c r="A11" s="82" t="s">
        <v>132</v>
      </c>
      <c r="B11" s="51" t="s">
        <v>201</v>
      </c>
      <c r="C11" s="35">
        <v>37685</v>
      </c>
      <c r="D11" s="27">
        <v>-4</v>
      </c>
      <c r="E11" s="17">
        <v>36</v>
      </c>
      <c r="F11" s="17">
        <v>35</v>
      </c>
      <c r="G11" s="18">
        <f>SUM(E11:F11)</f>
        <v>71</v>
      </c>
      <c r="H11" s="19">
        <f>SUM(G11-D11)</f>
        <v>75</v>
      </c>
      <c r="I11" s="20"/>
      <c r="J11" s="17">
        <v>35</v>
      </c>
      <c r="K11" s="18">
        <f>SUM(I11:J11)</f>
        <v>35</v>
      </c>
      <c r="L11" s="21">
        <f>+(K11-D11/2)</f>
        <v>37</v>
      </c>
      <c r="M11" s="20">
        <v>36</v>
      </c>
      <c r="N11" s="17">
        <v>34</v>
      </c>
      <c r="O11" s="18">
        <f>SUM(M11:N11)</f>
        <v>70</v>
      </c>
      <c r="P11" s="21">
        <f>+(O11-D11)</f>
        <v>74</v>
      </c>
      <c r="Q11" s="22">
        <f>SUM(H11,L11,P11)</f>
        <v>186</v>
      </c>
      <c r="R11" s="122">
        <f>+G11+K11+O11</f>
        <v>176</v>
      </c>
      <c r="S11" s="14" t="s">
        <v>25</v>
      </c>
    </row>
    <row r="12" spans="1:21" ht="20.25" thickBot="1">
      <c r="A12" s="82" t="s">
        <v>54</v>
      </c>
      <c r="B12" s="51" t="s">
        <v>32</v>
      </c>
      <c r="C12" s="35">
        <v>38299</v>
      </c>
      <c r="D12" s="27">
        <v>0</v>
      </c>
      <c r="E12" s="17">
        <v>36</v>
      </c>
      <c r="F12" s="17">
        <v>36</v>
      </c>
      <c r="G12" s="18">
        <f>SUM(E12:F12)</f>
        <v>72</v>
      </c>
      <c r="H12" s="19">
        <f>SUM(G12-D12)</f>
        <v>72</v>
      </c>
      <c r="I12" s="20"/>
      <c r="J12" s="17">
        <v>34</v>
      </c>
      <c r="K12" s="18">
        <f>SUM(I12:J12)</f>
        <v>34</v>
      </c>
      <c r="L12" s="21">
        <f>+(K12-D12/2)</f>
        <v>34</v>
      </c>
      <c r="M12" s="20">
        <v>36</v>
      </c>
      <c r="N12" s="17">
        <v>38</v>
      </c>
      <c r="O12" s="18">
        <f>SUM(M12:N12)</f>
        <v>74</v>
      </c>
      <c r="P12" s="21">
        <f>+(O12-D12)</f>
        <v>74</v>
      </c>
      <c r="Q12" s="22">
        <f>SUM(H12,L12,P12)</f>
        <v>180</v>
      </c>
      <c r="R12" s="122">
        <f>+G12+K12+O12</f>
        <v>180</v>
      </c>
      <c r="S12" s="14" t="s">
        <v>26</v>
      </c>
    </row>
    <row r="13" spans="1:21" ht="20.25" thickBot="1">
      <c r="A13" s="26" t="s">
        <v>130</v>
      </c>
      <c r="B13" s="51" t="s">
        <v>131</v>
      </c>
      <c r="C13" s="35">
        <v>37643</v>
      </c>
      <c r="D13" s="27">
        <v>-1</v>
      </c>
      <c r="E13" s="17">
        <v>35</v>
      </c>
      <c r="F13" s="17">
        <v>38</v>
      </c>
      <c r="G13" s="18">
        <f>SUM(E13:F13)</f>
        <v>73</v>
      </c>
      <c r="H13" s="19">
        <f>SUM(G13-D13)</f>
        <v>74</v>
      </c>
      <c r="I13" s="20"/>
      <c r="J13" s="17">
        <v>38</v>
      </c>
      <c r="K13" s="18">
        <f>SUM(I13:J13)</f>
        <v>38</v>
      </c>
      <c r="L13" s="21">
        <f>+(K13-D13/2)</f>
        <v>38.5</v>
      </c>
      <c r="M13" s="20">
        <v>35</v>
      </c>
      <c r="N13" s="17">
        <v>35</v>
      </c>
      <c r="O13" s="18">
        <f>SUM(M13:N13)</f>
        <v>70</v>
      </c>
      <c r="P13" s="21">
        <f>+(O13-D13)</f>
        <v>71</v>
      </c>
      <c r="Q13" s="22">
        <f>SUM(H13,L13,P13)</f>
        <v>183.5</v>
      </c>
      <c r="R13" s="122">
        <f>+G13+K13+O13</f>
        <v>181</v>
      </c>
      <c r="S13" s="14" t="s">
        <v>74</v>
      </c>
    </row>
    <row r="14" spans="1:21" ht="19.5">
      <c r="A14" s="82" t="s">
        <v>127</v>
      </c>
      <c r="B14" s="51" t="s">
        <v>112</v>
      </c>
      <c r="C14" s="35">
        <v>37610</v>
      </c>
      <c r="D14" s="27">
        <v>-1</v>
      </c>
      <c r="E14" s="17">
        <v>41</v>
      </c>
      <c r="F14" s="17">
        <v>35</v>
      </c>
      <c r="G14" s="18">
        <f>SUM(E14:F14)</f>
        <v>76</v>
      </c>
      <c r="H14" s="19">
        <f>SUM(G14-D14)</f>
        <v>77</v>
      </c>
      <c r="I14" s="20"/>
      <c r="J14" s="17">
        <v>38</v>
      </c>
      <c r="K14" s="18">
        <f>SUM(I14:J14)</f>
        <v>38</v>
      </c>
      <c r="L14" s="21">
        <f>+(K14-D14/2)</f>
        <v>38.5</v>
      </c>
      <c r="M14" s="20">
        <v>34</v>
      </c>
      <c r="N14" s="17">
        <v>35</v>
      </c>
      <c r="O14" s="18">
        <f>SUM(M14:N14)</f>
        <v>69</v>
      </c>
      <c r="P14" s="21">
        <f>+(O14-D14)</f>
        <v>70</v>
      </c>
      <c r="Q14" s="22">
        <f>SUM(H14,L14,P14)</f>
        <v>185.5</v>
      </c>
      <c r="R14" s="23">
        <f>+G14+K14+O14</f>
        <v>183</v>
      </c>
    </row>
    <row r="15" spans="1:21" ht="19.5">
      <c r="A15" s="82" t="s">
        <v>115</v>
      </c>
      <c r="B15" s="51" t="s">
        <v>116</v>
      </c>
      <c r="C15" s="35">
        <v>37378</v>
      </c>
      <c r="D15" s="27">
        <v>0</v>
      </c>
      <c r="E15" s="17">
        <v>37</v>
      </c>
      <c r="F15" s="17">
        <v>38</v>
      </c>
      <c r="G15" s="18">
        <f>SUM(E15:F15)</f>
        <v>75</v>
      </c>
      <c r="H15" s="19">
        <f>SUM(G15-D15)</f>
        <v>75</v>
      </c>
      <c r="I15" s="20"/>
      <c r="J15" s="17">
        <v>35</v>
      </c>
      <c r="K15" s="18">
        <f>SUM(I15:J15)</f>
        <v>35</v>
      </c>
      <c r="L15" s="21">
        <f>+(K15-D15/2)</f>
        <v>35</v>
      </c>
      <c r="M15" s="20">
        <v>36</v>
      </c>
      <c r="N15" s="17">
        <v>38</v>
      </c>
      <c r="O15" s="18">
        <f>SUM(M15:N15)</f>
        <v>74</v>
      </c>
      <c r="P15" s="21">
        <f>+(O15-D15)</f>
        <v>74</v>
      </c>
      <c r="Q15" s="22">
        <f>SUM(H15,L15,P15)</f>
        <v>184</v>
      </c>
      <c r="R15" s="23">
        <f>+G15+K15+O15</f>
        <v>184</v>
      </c>
    </row>
    <row r="16" spans="1:21" ht="19.5">
      <c r="A16" s="82" t="s">
        <v>55</v>
      </c>
      <c r="B16" s="51" t="s">
        <v>31</v>
      </c>
      <c r="C16" s="35">
        <v>38071</v>
      </c>
      <c r="D16" s="27">
        <v>0</v>
      </c>
      <c r="E16" s="17">
        <v>38</v>
      </c>
      <c r="F16" s="17">
        <v>36</v>
      </c>
      <c r="G16" s="18">
        <f>SUM(E16:F16)</f>
        <v>74</v>
      </c>
      <c r="H16" s="19">
        <f>SUM(G16-D16)</f>
        <v>74</v>
      </c>
      <c r="I16" s="20"/>
      <c r="J16" s="17">
        <v>36</v>
      </c>
      <c r="K16" s="18">
        <f>SUM(I16:J16)</f>
        <v>36</v>
      </c>
      <c r="L16" s="21">
        <f>+(K16-D16/2)</f>
        <v>36</v>
      </c>
      <c r="M16" s="20">
        <v>37</v>
      </c>
      <c r="N16" s="17">
        <v>38</v>
      </c>
      <c r="O16" s="18">
        <f>SUM(M16:N16)</f>
        <v>75</v>
      </c>
      <c r="P16" s="21">
        <f>+(O16-D16)</f>
        <v>75</v>
      </c>
      <c r="Q16" s="22">
        <f>SUM(H16,L16,P16)</f>
        <v>185</v>
      </c>
      <c r="R16" s="23">
        <f>+G16+K16+O16</f>
        <v>185</v>
      </c>
    </row>
    <row r="17" spans="1:19" ht="20.25" thickBot="1">
      <c r="A17" s="26" t="s">
        <v>140</v>
      </c>
      <c r="B17" s="51" t="s">
        <v>197</v>
      </c>
      <c r="C17" s="35">
        <v>37880</v>
      </c>
      <c r="D17" s="27">
        <v>-2</v>
      </c>
      <c r="E17" s="17">
        <v>36</v>
      </c>
      <c r="F17" s="17">
        <v>36</v>
      </c>
      <c r="G17" s="18">
        <f>SUM(E17:F17)</f>
        <v>72</v>
      </c>
      <c r="H17" s="19">
        <f>SUM(G17-D17)</f>
        <v>74</v>
      </c>
      <c r="I17" s="20"/>
      <c r="J17" s="17">
        <v>40</v>
      </c>
      <c r="K17" s="18">
        <f>SUM(I17:J17)</f>
        <v>40</v>
      </c>
      <c r="L17" s="21">
        <f>+(K17-D17/2)</f>
        <v>41</v>
      </c>
      <c r="M17" s="20">
        <v>36</v>
      </c>
      <c r="N17" s="17">
        <v>38</v>
      </c>
      <c r="O17" s="18">
        <f>SUM(M17:N17)</f>
        <v>74</v>
      </c>
      <c r="P17" s="21">
        <f>+(O17-D17)</f>
        <v>76</v>
      </c>
      <c r="Q17" s="22">
        <f>SUM(H17,L17,P17)</f>
        <v>191</v>
      </c>
      <c r="R17" s="23">
        <f>+G17+K17+O17</f>
        <v>186</v>
      </c>
    </row>
    <row r="18" spans="1:19" ht="20.25" thickBot="1">
      <c r="A18" s="26" t="s">
        <v>60</v>
      </c>
      <c r="B18" s="51" t="s">
        <v>31</v>
      </c>
      <c r="C18" s="35">
        <v>38147</v>
      </c>
      <c r="D18" s="27">
        <v>3</v>
      </c>
      <c r="E18" s="17">
        <v>38</v>
      </c>
      <c r="F18" s="17">
        <v>37</v>
      </c>
      <c r="G18" s="18">
        <f>SUM(E18:F18)</f>
        <v>75</v>
      </c>
      <c r="H18" s="19">
        <f>SUM(G18-D18)</f>
        <v>72</v>
      </c>
      <c r="I18" s="20"/>
      <c r="J18" s="17">
        <v>36</v>
      </c>
      <c r="K18" s="18">
        <f>SUM(I18:J18)</f>
        <v>36</v>
      </c>
      <c r="L18" s="21">
        <f>+(K18-D18/2)</f>
        <v>34.5</v>
      </c>
      <c r="M18" s="20">
        <v>37</v>
      </c>
      <c r="N18" s="17">
        <v>39</v>
      </c>
      <c r="O18" s="18">
        <f>SUM(M18:N18)</f>
        <v>76</v>
      </c>
      <c r="P18" s="21">
        <f>+(O18-D18)</f>
        <v>73</v>
      </c>
      <c r="Q18" s="121">
        <f>SUM(H18,L18,P18)</f>
        <v>179.5</v>
      </c>
      <c r="R18" s="23">
        <f>+G18+K18+O18</f>
        <v>187</v>
      </c>
      <c r="S18" s="14" t="s">
        <v>23</v>
      </c>
    </row>
    <row r="19" spans="1:19" ht="19.5">
      <c r="A19" s="82" t="s">
        <v>145</v>
      </c>
      <c r="B19" s="51" t="s">
        <v>116</v>
      </c>
      <c r="C19" s="35">
        <v>38047</v>
      </c>
      <c r="D19" s="27">
        <v>0</v>
      </c>
      <c r="E19" s="17">
        <v>38</v>
      </c>
      <c r="F19" s="17">
        <v>39</v>
      </c>
      <c r="G19" s="18">
        <f>SUM(E19:F19)</f>
        <v>77</v>
      </c>
      <c r="H19" s="19">
        <f>SUM(G19-D19)</f>
        <v>77</v>
      </c>
      <c r="I19" s="20"/>
      <c r="J19" s="17">
        <v>33</v>
      </c>
      <c r="K19" s="18">
        <f>SUM(I19:J19)</f>
        <v>33</v>
      </c>
      <c r="L19" s="21">
        <f>+(K19-D19/2)</f>
        <v>33</v>
      </c>
      <c r="M19" s="20">
        <v>40</v>
      </c>
      <c r="N19" s="17">
        <v>37</v>
      </c>
      <c r="O19" s="18">
        <f>SUM(M19:N19)</f>
        <v>77</v>
      </c>
      <c r="P19" s="21">
        <f>+(O19-D19)</f>
        <v>77</v>
      </c>
      <c r="Q19" s="22">
        <f>SUM(H19,L19,P19)</f>
        <v>187</v>
      </c>
      <c r="R19" s="23">
        <f>+G19+K19+O19</f>
        <v>187</v>
      </c>
    </row>
    <row r="20" spans="1:19" ht="19.5">
      <c r="A20" s="26" t="s">
        <v>135</v>
      </c>
      <c r="B20" s="51" t="s">
        <v>202</v>
      </c>
      <c r="C20" s="35">
        <v>37783</v>
      </c>
      <c r="D20" s="27">
        <v>0</v>
      </c>
      <c r="E20" s="17">
        <v>43</v>
      </c>
      <c r="F20" s="17">
        <v>35</v>
      </c>
      <c r="G20" s="18">
        <f>SUM(E20:F20)</f>
        <v>78</v>
      </c>
      <c r="H20" s="19">
        <f>SUM(G20-D20)</f>
        <v>78</v>
      </c>
      <c r="I20" s="20"/>
      <c r="J20" s="17">
        <v>35</v>
      </c>
      <c r="K20" s="18">
        <f>SUM(I20:J20)</f>
        <v>35</v>
      </c>
      <c r="L20" s="21">
        <f>+(K20-D20/2)</f>
        <v>35</v>
      </c>
      <c r="M20" s="20">
        <v>37</v>
      </c>
      <c r="N20" s="17">
        <v>38</v>
      </c>
      <c r="O20" s="18">
        <f>SUM(M20:N20)</f>
        <v>75</v>
      </c>
      <c r="P20" s="21">
        <f>+(O20-D20)</f>
        <v>75</v>
      </c>
      <c r="Q20" s="22">
        <f>SUM(H20,L20,P20)</f>
        <v>188</v>
      </c>
      <c r="R20" s="23">
        <f>+G20+K20+O20</f>
        <v>188</v>
      </c>
    </row>
    <row r="21" spans="1:19" ht="19.5">
      <c r="A21" s="82" t="s">
        <v>121</v>
      </c>
      <c r="B21" s="51" t="s">
        <v>122</v>
      </c>
      <c r="C21" s="35">
        <v>37523</v>
      </c>
      <c r="D21" s="27">
        <v>2</v>
      </c>
      <c r="E21" s="17">
        <v>38</v>
      </c>
      <c r="F21" s="17">
        <v>37</v>
      </c>
      <c r="G21" s="18">
        <f>SUM(E21:F21)</f>
        <v>75</v>
      </c>
      <c r="H21" s="19">
        <f>SUM(G21-D21)</f>
        <v>73</v>
      </c>
      <c r="I21" s="20"/>
      <c r="J21" s="17">
        <v>36</v>
      </c>
      <c r="K21" s="18">
        <f>SUM(I21:J21)</f>
        <v>36</v>
      </c>
      <c r="L21" s="21">
        <f>+(K21-D21/2)</f>
        <v>35</v>
      </c>
      <c r="M21" s="20">
        <v>35</v>
      </c>
      <c r="N21" s="17">
        <v>42</v>
      </c>
      <c r="O21" s="18">
        <f>SUM(M21:N21)</f>
        <v>77</v>
      </c>
      <c r="P21" s="21">
        <f>+(O21-D21)</f>
        <v>75</v>
      </c>
      <c r="Q21" s="22">
        <f>SUM(H21,L21,P21)</f>
        <v>183</v>
      </c>
      <c r="R21" s="23">
        <f>+G21+K21+O21</f>
        <v>188</v>
      </c>
    </row>
    <row r="22" spans="1:19" ht="19.5">
      <c r="A22" s="82" t="s">
        <v>113</v>
      </c>
      <c r="B22" s="51" t="s">
        <v>114</v>
      </c>
      <c r="C22" s="35">
        <v>37376</v>
      </c>
      <c r="D22" s="27">
        <v>0</v>
      </c>
      <c r="E22" s="17">
        <v>41</v>
      </c>
      <c r="F22" s="17">
        <v>39</v>
      </c>
      <c r="G22" s="18">
        <f>SUM(E22:F22)</f>
        <v>80</v>
      </c>
      <c r="H22" s="19">
        <f>SUM(G22-D22)</f>
        <v>80</v>
      </c>
      <c r="I22" s="20"/>
      <c r="J22" s="17">
        <v>38</v>
      </c>
      <c r="K22" s="18">
        <f>SUM(I22:J22)</f>
        <v>38</v>
      </c>
      <c r="L22" s="21">
        <f>+(K22-D22/2)</f>
        <v>38</v>
      </c>
      <c r="M22" s="20">
        <v>37</v>
      </c>
      <c r="N22" s="17">
        <v>34</v>
      </c>
      <c r="O22" s="18">
        <f>SUM(M22:N22)</f>
        <v>71</v>
      </c>
      <c r="P22" s="21">
        <f>+(O22-D22)</f>
        <v>71</v>
      </c>
      <c r="Q22" s="22">
        <f>SUM(H22,L22,P22)</f>
        <v>189</v>
      </c>
      <c r="R22" s="23">
        <f>+G22+K22+O22</f>
        <v>189</v>
      </c>
    </row>
    <row r="23" spans="1:19" ht="20.25" thickBot="1">
      <c r="A23" s="82" t="s">
        <v>128</v>
      </c>
      <c r="B23" s="51" t="s">
        <v>200</v>
      </c>
      <c r="C23" s="35">
        <v>37623</v>
      </c>
      <c r="D23" s="27">
        <v>-4</v>
      </c>
      <c r="E23" s="17">
        <v>38</v>
      </c>
      <c r="F23" s="17">
        <v>38</v>
      </c>
      <c r="G23" s="18">
        <f>SUM(E23:F23)</f>
        <v>76</v>
      </c>
      <c r="H23" s="19">
        <f>SUM(G23-D23)</f>
        <v>80</v>
      </c>
      <c r="I23" s="20"/>
      <c r="J23" s="17">
        <v>38</v>
      </c>
      <c r="K23" s="18">
        <f>SUM(I23:J23)</f>
        <v>38</v>
      </c>
      <c r="L23" s="21">
        <f>+(K23-D23/2)</f>
        <v>40</v>
      </c>
      <c r="M23" s="20">
        <v>38</v>
      </c>
      <c r="N23" s="17">
        <v>37</v>
      </c>
      <c r="O23" s="18">
        <f>SUM(M23:N23)</f>
        <v>75</v>
      </c>
      <c r="P23" s="21">
        <f>+(O23-D23)</f>
        <v>79</v>
      </c>
      <c r="Q23" s="22">
        <f>SUM(H23,L23,P23)</f>
        <v>199</v>
      </c>
      <c r="R23" s="23">
        <f>+G23+K23+O23</f>
        <v>189</v>
      </c>
    </row>
    <row r="24" spans="1:19" ht="20.25" thickBot="1">
      <c r="A24" s="82" t="s">
        <v>144</v>
      </c>
      <c r="B24" s="51" t="s">
        <v>122</v>
      </c>
      <c r="C24" s="35">
        <v>37995</v>
      </c>
      <c r="D24" s="27">
        <v>5</v>
      </c>
      <c r="E24" s="17">
        <v>37</v>
      </c>
      <c r="F24" s="17">
        <v>40</v>
      </c>
      <c r="G24" s="18">
        <f>SUM(E24:F24)</f>
        <v>77</v>
      </c>
      <c r="H24" s="19">
        <f>SUM(G24-D24)</f>
        <v>72</v>
      </c>
      <c r="I24" s="20"/>
      <c r="J24" s="17">
        <v>39</v>
      </c>
      <c r="K24" s="18">
        <f>SUM(I24:J24)</f>
        <v>39</v>
      </c>
      <c r="L24" s="21">
        <f>+(K24-D24/2)</f>
        <v>36.5</v>
      </c>
      <c r="M24" s="20">
        <v>36</v>
      </c>
      <c r="N24" s="17">
        <v>39</v>
      </c>
      <c r="O24" s="18">
        <f>SUM(M24:N24)</f>
        <v>75</v>
      </c>
      <c r="P24" s="21">
        <f>+(O24-D24)</f>
        <v>70</v>
      </c>
      <c r="Q24" s="121">
        <f>SUM(H24,L24,P24)</f>
        <v>178.5</v>
      </c>
      <c r="R24" s="23">
        <f>+G24+K24+O24</f>
        <v>191</v>
      </c>
      <c r="S24" s="14" t="s">
        <v>22</v>
      </c>
    </row>
    <row r="25" spans="1:19" ht="19.5">
      <c r="A25" s="82" t="s">
        <v>134</v>
      </c>
      <c r="B25" s="51" t="s">
        <v>112</v>
      </c>
      <c r="C25" s="35">
        <v>37749</v>
      </c>
      <c r="D25" s="27">
        <v>0</v>
      </c>
      <c r="E25" s="17">
        <v>36</v>
      </c>
      <c r="F25" s="17">
        <v>41</v>
      </c>
      <c r="G25" s="18">
        <f>SUM(E25:F25)</f>
        <v>77</v>
      </c>
      <c r="H25" s="19">
        <f>SUM(G25-D25)</f>
        <v>77</v>
      </c>
      <c r="I25" s="20"/>
      <c r="J25" s="17">
        <v>38</v>
      </c>
      <c r="K25" s="18">
        <f>SUM(I25:J25)</f>
        <v>38</v>
      </c>
      <c r="L25" s="21">
        <f>+(K25-D25/2)</f>
        <v>38</v>
      </c>
      <c r="M25" s="20">
        <v>42</v>
      </c>
      <c r="N25" s="17">
        <v>34</v>
      </c>
      <c r="O25" s="18">
        <f>SUM(M25:N25)</f>
        <v>76</v>
      </c>
      <c r="P25" s="21">
        <f>+(O25-D25)</f>
        <v>76</v>
      </c>
      <c r="Q25" s="22">
        <f>SUM(H25,L25,P25)</f>
        <v>191</v>
      </c>
      <c r="R25" s="23">
        <f>+G25+K25+O25</f>
        <v>191</v>
      </c>
    </row>
    <row r="26" spans="1:19" ht="19.5">
      <c r="A26" s="26" t="s">
        <v>118</v>
      </c>
      <c r="B26" s="51" t="s">
        <v>36</v>
      </c>
      <c r="C26" s="35">
        <v>37467</v>
      </c>
      <c r="D26" s="27">
        <v>4</v>
      </c>
      <c r="E26" s="17">
        <v>40</v>
      </c>
      <c r="F26" s="17">
        <v>42</v>
      </c>
      <c r="G26" s="18">
        <f>SUM(E26:F26)</f>
        <v>82</v>
      </c>
      <c r="H26" s="19">
        <f>SUM(G26-D26)</f>
        <v>78</v>
      </c>
      <c r="I26" s="20"/>
      <c r="J26" s="17">
        <v>36</v>
      </c>
      <c r="K26" s="18">
        <f>SUM(I26:J26)</f>
        <v>36</v>
      </c>
      <c r="L26" s="21">
        <f>+(K26-D26/2)</f>
        <v>34</v>
      </c>
      <c r="M26" s="20">
        <v>37</v>
      </c>
      <c r="N26" s="17">
        <v>38</v>
      </c>
      <c r="O26" s="18">
        <f>SUM(M26:N26)</f>
        <v>75</v>
      </c>
      <c r="P26" s="21">
        <f>+(O26-D26)</f>
        <v>71</v>
      </c>
      <c r="Q26" s="22">
        <f>SUM(H26,L26,P26)</f>
        <v>183</v>
      </c>
      <c r="R26" s="23">
        <f>+G26+K26+O26</f>
        <v>193</v>
      </c>
    </row>
    <row r="27" spans="1:19" ht="19.5">
      <c r="A27" s="82" t="s">
        <v>104</v>
      </c>
      <c r="B27" s="51" t="s">
        <v>105</v>
      </c>
      <c r="C27" s="35">
        <v>37297</v>
      </c>
      <c r="D27" s="27">
        <v>1</v>
      </c>
      <c r="E27" s="17">
        <v>41</v>
      </c>
      <c r="F27" s="17">
        <v>40</v>
      </c>
      <c r="G27" s="18">
        <f>SUM(E27:F27)</f>
        <v>81</v>
      </c>
      <c r="H27" s="19">
        <f>SUM(G27-D27)</f>
        <v>80</v>
      </c>
      <c r="I27" s="20"/>
      <c r="J27" s="17">
        <v>37</v>
      </c>
      <c r="K27" s="18">
        <f>SUM(I27:J27)</f>
        <v>37</v>
      </c>
      <c r="L27" s="21">
        <f>+(K27-D27/2)</f>
        <v>36.5</v>
      </c>
      <c r="M27" s="20">
        <v>39</v>
      </c>
      <c r="N27" s="17">
        <v>36</v>
      </c>
      <c r="O27" s="18">
        <f>SUM(M27:N27)</f>
        <v>75</v>
      </c>
      <c r="P27" s="21">
        <f>+(O27-D27)</f>
        <v>74</v>
      </c>
      <c r="Q27" s="22">
        <f>SUM(H27,L27,P27)</f>
        <v>190.5</v>
      </c>
      <c r="R27" s="23">
        <f>+G27+K27+O27</f>
        <v>193</v>
      </c>
    </row>
    <row r="28" spans="1:19" ht="19.5">
      <c r="A28" s="82" t="s">
        <v>120</v>
      </c>
      <c r="B28" s="51" t="s">
        <v>198</v>
      </c>
      <c r="C28" s="35">
        <v>37490</v>
      </c>
      <c r="D28" s="27">
        <v>-3</v>
      </c>
      <c r="E28" s="17">
        <v>38</v>
      </c>
      <c r="F28" s="17">
        <v>33</v>
      </c>
      <c r="G28" s="18">
        <f>SUM(E28:F28)</f>
        <v>71</v>
      </c>
      <c r="H28" s="19">
        <f>SUM(G28-D28)</f>
        <v>74</v>
      </c>
      <c r="I28" s="20"/>
      <c r="J28" s="17">
        <v>44</v>
      </c>
      <c r="K28" s="18">
        <f>SUM(I28:J28)</f>
        <v>44</v>
      </c>
      <c r="L28" s="21">
        <f>+(K28-D28/2)</f>
        <v>45.5</v>
      </c>
      <c r="M28" s="20">
        <v>40</v>
      </c>
      <c r="N28" s="17">
        <v>38</v>
      </c>
      <c r="O28" s="18">
        <f>SUM(M28:N28)</f>
        <v>78</v>
      </c>
      <c r="P28" s="21">
        <f>+(O28-D28)</f>
        <v>81</v>
      </c>
      <c r="Q28" s="22">
        <f>SUM(H28,L28,P28)</f>
        <v>200.5</v>
      </c>
      <c r="R28" s="23">
        <f>+G28+K28+O28</f>
        <v>193</v>
      </c>
    </row>
    <row r="29" spans="1:19" ht="19.5">
      <c r="A29" s="26" t="s">
        <v>111</v>
      </c>
      <c r="B29" s="51" t="s">
        <v>112</v>
      </c>
      <c r="C29" s="35">
        <v>37372</v>
      </c>
      <c r="D29" s="27">
        <v>4</v>
      </c>
      <c r="E29" s="17">
        <v>39</v>
      </c>
      <c r="F29" s="17">
        <v>36</v>
      </c>
      <c r="G29" s="18">
        <f>SUM(E29:F29)</f>
        <v>75</v>
      </c>
      <c r="H29" s="19">
        <f>SUM(G29-D29)</f>
        <v>71</v>
      </c>
      <c r="I29" s="20"/>
      <c r="J29" s="17">
        <v>40</v>
      </c>
      <c r="K29" s="18">
        <f>SUM(I29:J29)</f>
        <v>40</v>
      </c>
      <c r="L29" s="21">
        <f>+(K29-D29/2)</f>
        <v>38</v>
      </c>
      <c r="M29" s="20">
        <v>39</v>
      </c>
      <c r="N29" s="17">
        <v>40</v>
      </c>
      <c r="O29" s="18">
        <f>SUM(M29:N29)</f>
        <v>79</v>
      </c>
      <c r="P29" s="21">
        <f>+(O29-D29)</f>
        <v>75</v>
      </c>
      <c r="Q29" s="22">
        <f>SUM(H29,L29,P29)</f>
        <v>184</v>
      </c>
      <c r="R29" s="23">
        <f>+G29+K29+O29</f>
        <v>194</v>
      </c>
    </row>
    <row r="30" spans="1:19" ht="19.5">
      <c r="A30" s="26" t="s">
        <v>129</v>
      </c>
      <c r="B30" s="51" t="s">
        <v>33</v>
      </c>
      <c r="C30" s="35">
        <v>37624</v>
      </c>
      <c r="D30" s="27">
        <v>4</v>
      </c>
      <c r="E30" s="17">
        <v>40</v>
      </c>
      <c r="F30" s="17">
        <v>43</v>
      </c>
      <c r="G30" s="18">
        <f>SUM(E30:F30)</f>
        <v>83</v>
      </c>
      <c r="H30" s="19">
        <f>SUM(G30-D30)</f>
        <v>79</v>
      </c>
      <c r="I30" s="20"/>
      <c r="J30" s="17">
        <v>36</v>
      </c>
      <c r="K30" s="18">
        <f>SUM(I30:J30)</f>
        <v>36</v>
      </c>
      <c r="L30" s="21">
        <f>+(K30-D30/2)</f>
        <v>34</v>
      </c>
      <c r="M30" s="20">
        <v>38</v>
      </c>
      <c r="N30" s="17">
        <v>38</v>
      </c>
      <c r="O30" s="18">
        <f>SUM(M30:N30)</f>
        <v>76</v>
      </c>
      <c r="P30" s="21">
        <f>+(O30-D30)</f>
        <v>72</v>
      </c>
      <c r="Q30" s="22">
        <f>SUM(H30,L30,P30)</f>
        <v>185</v>
      </c>
      <c r="R30" s="23">
        <f>+G30+K30+O30</f>
        <v>195</v>
      </c>
    </row>
    <row r="31" spans="1:19" ht="19.5">
      <c r="A31" s="26" t="s">
        <v>133</v>
      </c>
      <c r="B31" s="51" t="s">
        <v>31</v>
      </c>
      <c r="C31" s="35">
        <v>37691</v>
      </c>
      <c r="D31" s="27">
        <v>0</v>
      </c>
      <c r="E31" s="17">
        <v>39</v>
      </c>
      <c r="F31" s="17">
        <v>43</v>
      </c>
      <c r="G31" s="18">
        <f>SUM(E31:F31)</f>
        <v>82</v>
      </c>
      <c r="H31" s="19">
        <f>SUM(G31-D31)</f>
        <v>82</v>
      </c>
      <c r="I31" s="20"/>
      <c r="J31" s="17">
        <v>35</v>
      </c>
      <c r="K31" s="18">
        <f>SUM(I31:J31)</f>
        <v>35</v>
      </c>
      <c r="L31" s="21">
        <f>+(K31-D31/2)</f>
        <v>35</v>
      </c>
      <c r="M31" s="20">
        <v>41</v>
      </c>
      <c r="N31" s="17">
        <v>37</v>
      </c>
      <c r="O31" s="18">
        <f>SUM(M31:N31)</f>
        <v>78</v>
      </c>
      <c r="P31" s="21">
        <f>+(O31-D31)</f>
        <v>78</v>
      </c>
      <c r="Q31" s="22">
        <f>SUM(H31,L31,P31)</f>
        <v>195</v>
      </c>
      <c r="R31" s="23">
        <f>+G31+K31+O31</f>
        <v>195</v>
      </c>
    </row>
    <row r="32" spans="1:19" ht="19.5">
      <c r="A32" s="26" t="s">
        <v>138</v>
      </c>
      <c r="B32" s="51" t="s">
        <v>203</v>
      </c>
      <c r="C32" s="35">
        <v>37823</v>
      </c>
      <c r="D32" s="27">
        <v>5</v>
      </c>
      <c r="E32" s="17">
        <v>40</v>
      </c>
      <c r="F32" s="17">
        <v>39</v>
      </c>
      <c r="G32" s="18">
        <f>SUM(E32:F32)</f>
        <v>79</v>
      </c>
      <c r="H32" s="19">
        <f>SUM(G32-D32)</f>
        <v>74</v>
      </c>
      <c r="I32" s="20"/>
      <c r="J32" s="17">
        <v>38</v>
      </c>
      <c r="K32" s="18">
        <f>SUM(I32:J32)</f>
        <v>38</v>
      </c>
      <c r="L32" s="21">
        <f>+(K32-D32/2)</f>
        <v>35.5</v>
      </c>
      <c r="M32" s="20">
        <v>39</v>
      </c>
      <c r="N32" s="17">
        <v>40</v>
      </c>
      <c r="O32" s="18">
        <f>SUM(M32:N32)</f>
        <v>79</v>
      </c>
      <c r="P32" s="21">
        <f>+(O32-D32)</f>
        <v>74</v>
      </c>
      <c r="Q32" s="22">
        <f>SUM(H32,L32,P32)</f>
        <v>183.5</v>
      </c>
      <c r="R32" s="23">
        <f>+G32+K32+O32</f>
        <v>196</v>
      </c>
    </row>
    <row r="33" spans="1:18" ht="19.5">
      <c r="A33" s="26" t="s">
        <v>59</v>
      </c>
      <c r="B33" s="51" t="s">
        <v>205</v>
      </c>
      <c r="C33" s="35">
        <v>37987</v>
      </c>
      <c r="D33" s="27">
        <v>4</v>
      </c>
      <c r="E33" s="17">
        <v>38</v>
      </c>
      <c r="F33" s="17">
        <v>42</v>
      </c>
      <c r="G33" s="18">
        <f>SUM(E33:F33)</f>
        <v>80</v>
      </c>
      <c r="H33" s="19">
        <f>SUM(G33-D33)</f>
        <v>76</v>
      </c>
      <c r="I33" s="20"/>
      <c r="J33" s="17">
        <v>36</v>
      </c>
      <c r="K33" s="18">
        <f>SUM(I33:J33)</f>
        <v>36</v>
      </c>
      <c r="L33" s="21">
        <f>+(K33-D33/2)</f>
        <v>34</v>
      </c>
      <c r="M33" s="20">
        <v>37</v>
      </c>
      <c r="N33" s="17">
        <v>43</v>
      </c>
      <c r="O33" s="18">
        <f>SUM(M33:N33)</f>
        <v>80</v>
      </c>
      <c r="P33" s="21">
        <f>+(O33-D33)</f>
        <v>76</v>
      </c>
      <c r="Q33" s="22">
        <f>SUM(H33,L33,P33)</f>
        <v>186</v>
      </c>
      <c r="R33" s="23">
        <f>+G33+K33+O33</f>
        <v>196</v>
      </c>
    </row>
    <row r="34" spans="1:18" ht="19.5">
      <c r="A34" s="82" t="s">
        <v>102</v>
      </c>
      <c r="B34" s="51" t="s">
        <v>196</v>
      </c>
      <c r="C34" s="35">
        <v>37265</v>
      </c>
      <c r="D34" s="27">
        <v>-1</v>
      </c>
      <c r="E34" s="17">
        <v>35</v>
      </c>
      <c r="F34" s="17">
        <v>39</v>
      </c>
      <c r="G34" s="18">
        <f>SUM(E34:F34)</f>
        <v>74</v>
      </c>
      <c r="H34" s="19">
        <f>SUM(G34-D34)</f>
        <v>75</v>
      </c>
      <c r="I34" s="20"/>
      <c r="J34" s="17">
        <v>42</v>
      </c>
      <c r="K34" s="18">
        <f>SUM(I34:J34)</f>
        <v>42</v>
      </c>
      <c r="L34" s="21">
        <f>+(K34-D34/2)</f>
        <v>42.5</v>
      </c>
      <c r="M34" s="20">
        <v>41</v>
      </c>
      <c r="N34" s="17">
        <v>39</v>
      </c>
      <c r="O34" s="18">
        <f>SUM(M34:N34)</f>
        <v>80</v>
      </c>
      <c r="P34" s="21">
        <f>+(O34-D34)</f>
        <v>81</v>
      </c>
      <c r="Q34" s="22">
        <f>SUM(H34,L34,P34)</f>
        <v>198.5</v>
      </c>
      <c r="R34" s="23">
        <f>+G34+K34+O34</f>
        <v>196</v>
      </c>
    </row>
    <row r="35" spans="1:18" ht="19.5">
      <c r="A35" s="26" t="s">
        <v>136</v>
      </c>
      <c r="B35" s="51" t="s">
        <v>36</v>
      </c>
      <c r="C35" s="35">
        <v>37790</v>
      </c>
      <c r="D35" s="27">
        <v>2</v>
      </c>
      <c r="E35" s="17">
        <v>40</v>
      </c>
      <c r="F35" s="17">
        <v>40</v>
      </c>
      <c r="G35" s="18">
        <f>SUM(E35:F35)</f>
        <v>80</v>
      </c>
      <c r="H35" s="19">
        <f>SUM(G35-D35)</f>
        <v>78</v>
      </c>
      <c r="I35" s="20"/>
      <c r="J35" s="17">
        <v>37</v>
      </c>
      <c r="K35" s="18">
        <f>SUM(I35:J35)</f>
        <v>37</v>
      </c>
      <c r="L35" s="21">
        <f>+(K35-D35/2)</f>
        <v>36</v>
      </c>
      <c r="M35" s="20">
        <v>42</v>
      </c>
      <c r="N35" s="17">
        <v>38</v>
      </c>
      <c r="O35" s="18">
        <f>SUM(M35:N35)</f>
        <v>80</v>
      </c>
      <c r="P35" s="21">
        <f>+(O35-D35)</f>
        <v>78</v>
      </c>
      <c r="Q35" s="22">
        <f>SUM(H35,L35,P35)</f>
        <v>192</v>
      </c>
      <c r="R35" s="23">
        <f>+G35+K35+O35</f>
        <v>197</v>
      </c>
    </row>
    <row r="36" spans="1:18" ht="19.5">
      <c r="A36" s="26" t="s">
        <v>117</v>
      </c>
      <c r="B36" s="51" t="s">
        <v>197</v>
      </c>
      <c r="C36" s="35">
        <v>37442</v>
      </c>
      <c r="D36" s="27">
        <v>1</v>
      </c>
      <c r="E36" s="17">
        <v>38</v>
      </c>
      <c r="F36" s="17">
        <v>41</v>
      </c>
      <c r="G36" s="18">
        <f>SUM(E36:F36)</f>
        <v>79</v>
      </c>
      <c r="H36" s="19">
        <f>SUM(G36-D36)</f>
        <v>78</v>
      </c>
      <c r="I36" s="20"/>
      <c r="J36" s="17">
        <v>38</v>
      </c>
      <c r="K36" s="18">
        <f>SUM(I36:J36)</f>
        <v>38</v>
      </c>
      <c r="L36" s="21">
        <f>+(K36-D36/2)</f>
        <v>37.5</v>
      </c>
      <c r="M36" s="20">
        <v>42</v>
      </c>
      <c r="N36" s="17">
        <v>39</v>
      </c>
      <c r="O36" s="18">
        <f>SUM(M36:N36)</f>
        <v>81</v>
      </c>
      <c r="P36" s="21">
        <f>+(O36-D36)</f>
        <v>80</v>
      </c>
      <c r="Q36" s="22">
        <f>SUM(H36,L36,P36)</f>
        <v>195.5</v>
      </c>
      <c r="R36" s="23">
        <f>+G36+K36+O36</f>
        <v>198</v>
      </c>
    </row>
    <row r="37" spans="1:18" ht="19.5">
      <c r="A37" s="26" t="s">
        <v>58</v>
      </c>
      <c r="B37" s="51" t="s">
        <v>200</v>
      </c>
      <c r="C37" s="35">
        <v>38001</v>
      </c>
      <c r="D37" s="27">
        <v>5</v>
      </c>
      <c r="E37" s="17">
        <v>42</v>
      </c>
      <c r="F37" s="17">
        <v>35</v>
      </c>
      <c r="G37" s="18">
        <f>SUM(E37:F37)</f>
        <v>77</v>
      </c>
      <c r="H37" s="19">
        <f>SUM(G37-D37)</f>
        <v>72</v>
      </c>
      <c r="I37" s="20"/>
      <c r="J37" s="17">
        <v>38</v>
      </c>
      <c r="K37" s="18">
        <f>SUM(I37:J37)</f>
        <v>38</v>
      </c>
      <c r="L37" s="21">
        <f>+(K37-D37/2)</f>
        <v>35.5</v>
      </c>
      <c r="M37" s="20">
        <v>42</v>
      </c>
      <c r="N37" s="17">
        <v>42</v>
      </c>
      <c r="O37" s="18">
        <f>SUM(M37:N37)</f>
        <v>84</v>
      </c>
      <c r="P37" s="21">
        <f>+(O37-D37)</f>
        <v>79</v>
      </c>
      <c r="Q37" s="22">
        <f>SUM(H37,L37,P37)</f>
        <v>186.5</v>
      </c>
      <c r="R37" s="23">
        <f>+G37+K37+O37</f>
        <v>199</v>
      </c>
    </row>
    <row r="38" spans="1:18" ht="19.5">
      <c r="A38" s="26" t="s">
        <v>110</v>
      </c>
      <c r="B38" s="51" t="s">
        <v>33</v>
      </c>
      <c r="C38" s="35">
        <v>37347</v>
      </c>
      <c r="D38" s="27">
        <v>2</v>
      </c>
      <c r="E38" s="17">
        <v>42</v>
      </c>
      <c r="F38" s="17">
        <v>37</v>
      </c>
      <c r="G38" s="18">
        <f>SUM(E38:F38)</f>
        <v>79</v>
      </c>
      <c r="H38" s="19">
        <f>SUM(G38-D38)</f>
        <v>77</v>
      </c>
      <c r="I38" s="20"/>
      <c r="J38" s="17">
        <v>45</v>
      </c>
      <c r="K38" s="18">
        <f>SUM(I38:J38)</f>
        <v>45</v>
      </c>
      <c r="L38" s="21">
        <f>+(K38-D38/2)</f>
        <v>44</v>
      </c>
      <c r="M38" s="20">
        <v>39</v>
      </c>
      <c r="N38" s="17">
        <v>39</v>
      </c>
      <c r="O38" s="18">
        <f>SUM(M38:N38)</f>
        <v>78</v>
      </c>
      <c r="P38" s="21">
        <f>+(O38-D38)</f>
        <v>76</v>
      </c>
      <c r="Q38" s="22">
        <f>SUM(H38,L38,P38)</f>
        <v>197</v>
      </c>
      <c r="R38" s="23">
        <f>+G38+K38+O38</f>
        <v>202</v>
      </c>
    </row>
    <row r="39" spans="1:18" ht="19.5">
      <c r="A39" s="26" t="s">
        <v>119</v>
      </c>
      <c r="B39" s="51" t="s">
        <v>36</v>
      </c>
      <c r="C39" s="35">
        <v>37467</v>
      </c>
      <c r="D39" s="27">
        <v>5</v>
      </c>
      <c r="E39" s="17">
        <v>44</v>
      </c>
      <c r="F39" s="17">
        <v>40</v>
      </c>
      <c r="G39" s="18">
        <f>SUM(E39:F39)</f>
        <v>84</v>
      </c>
      <c r="H39" s="19">
        <f>SUM(G39-D39)</f>
        <v>79</v>
      </c>
      <c r="I39" s="20"/>
      <c r="J39" s="17">
        <v>37</v>
      </c>
      <c r="K39" s="18">
        <f>SUM(I39:J39)</f>
        <v>37</v>
      </c>
      <c r="L39" s="21">
        <f>+(K39-D39/2)</f>
        <v>34.5</v>
      </c>
      <c r="M39" s="20">
        <v>41</v>
      </c>
      <c r="N39" s="17">
        <v>40</v>
      </c>
      <c r="O39" s="18">
        <f>SUM(M39:N39)</f>
        <v>81</v>
      </c>
      <c r="P39" s="21">
        <f>+(O39-D39)</f>
        <v>76</v>
      </c>
      <c r="Q39" s="22">
        <f>SUM(H39,L39,P39)</f>
        <v>189.5</v>
      </c>
      <c r="R39" s="23">
        <f>+G39+K39+O39</f>
        <v>202</v>
      </c>
    </row>
    <row r="40" spans="1:18" ht="19.5">
      <c r="A40" s="82" t="s">
        <v>107</v>
      </c>
      <c r="B40" s="51" t="s">
        <v>105</v>
      </c>
      <c r="C40" s="35">
        <v>37303</v>
      </c>
      <c r="D40" s="27">
        <v>1</v>
      </c>
      <c r="E40" s="17">
        <v>37</v>
      </c>
      <c r="F40" s="17">
        <v>45</v>
      </c>
      <c r="G40" s="18">
        <f>SUM(E40:F40)</f>
        <v>82</v>
      </c>
      <c r="H40" s="19">
        <f>SUM(G40-D40)</f>
        <v>81</v>
      </c>
      <c r="I40" s="20"/>
      <c r="J40" s="17">
        <v>42</v>
      </c>
      <c r="K40" s="18">
        <f>SUM(I40:J40)</f>
        <v>42</v>
      </c>
      <c r="L40" s="21">
        <f>+(K40-D40/2)</f>
        <v>41.5</v>
      </c>
      <c r="M40" s="20">
        <v>38</v>
      </c>
      <c r="N40" s="17">
        <v>41</v>
      </c>
      <c r="O40" s="18">
        <f>SUM(M40:N40)</f>
        <v>79</v>
      </c>
      <c r="P40" s="21">
        <f>+(O40-D40)</f>
        <v>78</v>
      </c>
      <c r="Q40" s="22">
        <f>SUM(H40,L40,P40)</f>
        <v>200.5</v>
      </c>
      <c r="R40" s="23">
        <f>+G40+K40+O40</f>
        <v>203</v>
      </c>
    </row>
    <row r="41" spans="1:18" ht="19.5">
      <c r="A41" s="26" t="s">
        <v>146</v>
      </c>
      <c r="B41" s="51" t="s">
        <v>122</v>
      </c>
      <c r="C41" s="35">
        <v>38215</v>
      </c>
      <c r="D41" s="27">
        <v>6</v>
      </c>
      <c r="E41" s="17">
        <v>42</v>
      </c>
      <c r="F41" s="17">
        <v>41</v>
      </c>
      <c r="G41" s="18">
        <f>SUM(E41:F41)</f>
        <v>83</v>
      </c>
      <c r="H41" s="19">
        <f>SUM(G41-D41)</f>
        <v>77</v>
      </c>
      <c r="I41" s="20"/>
      <c r="J41" s="17">
        <v>41</v>
      </c>
      <c r="K41" s="18">
        <f>SUM(I41:J41)</f>
        <v>41</v>
      </c>
      <c r="L41" s="21">
        <f>+(K41-D41/2)</f>
        <v>38</v>
      </c>
      <c r="M41" s="20">
        <v>37</v>
      </c>
      <c r="N41" s="17">
        <v>43</v>
      </c>
      <c r="O41" s="18">
        <f>SUM(M41:N41)</f>
        <v>80</v>
      </c>
      <c r="P41" s="21">
        <f>+(O41-D41)</f>
        <v>74</v>
      </c>
      <c r="Q41" s="22">
        <f>SUM(H41,L41,P41)</f>
        <v>189</v>
      </c>
      <c r="R41" s="23">
        <f>+G41+K41+O41</f>
        <v>204</v>
      </c>
    </row>
    <row r="42" spans="1:18" ht="19.5">
      <c r="A42" s="26" t="s">
        <v>137</v>
      </c>
      <c r="B42" s="51" t="s">
        <v>195</v>
      </c>
      <c r="C42" s="35">
        <v>37809</v>
      </c>
      <c r="D42" s="27">
        <v>8</v>
      </c>
      <c r="E42" s="17">
        <v>43</v>
      </c>
      <c r="F42" s="17">
        <v>36</v>
      </c>
      <c r="G42" s="18">
        <f>SUM(E42:F42)</f>
        <v>79</v>
      </c>
      <c r="H42" s="19">
        <f>SUM(G42-D42)</f>
        <v>71</v>
      </c>
      <c r="I42" s="20"/>
      <c r="J42" s="17">
        <v>38</v>
      </c>
      <c r="K42" s="18">
        <f>SUM(I42:J42)</f>
        <v>38</v>
      </c>
      <c r="L42" s="21">
        <f>+(K42-D42/2)</f>
        <v>34</v>
      </c>
      <c r="M42" s="20">
        <v>47</v>
      </c>
      <c r="N42" s="17">
        <v>41</v>
      </c>
      <c r="O42" s="18">
        <f>SUM(M42:N42)</f>
        <v>88</v>
      </c>
      <c r="P42" s="21">
        <f>+(O42-D42)</f>
        <v>80</v>
      </c>
      <c r="Q42" s="22">
        <f>SUM(H42,L42,P42)</f>
        <v>185</v>
      </c>
      <c r="R42" s="23">
        <f>+G42+K42+O42</f>
        <v>205</v>
      </c>
    </row>
    <row r="43" spans="1:18" ht="19.5">
      <c r="A43" s="26" t="s">
        <v>106</v>
      </c>
      <c r="B43" s="51" t="s">
        <v>31</v>
      </c>
      <c r="C43" s="35">
        <v>37303</v>
      </c>
      <c r="D43" s="27">
        <v>5</v>
      </c>
      <c r="E43" s="17">
        <v>44</v>
      </c>
      <c r="F43" s="17">
        <v>43</v>
      </c>
      <c r="G43" s="18">
        <f>SUM(E43:F43)</f>
        <v>87</v>
      </c>
      <c r="H43" s="19">
        <f>SUM(G43-D43)</f>
        <v>82</v>
      </c>
      <c r="I43" s="20"/>
      <c r="J43" s="17">
        <v>40</v>
      </c>
      <c r="K43" s="18">
        <f>SUM(I43:J43)</f>
        <v>40</v>
      </c>
      <c r="L43" s="21">
        <f>+(K43-D43/2)</f>
        <v>37.5</v>
      </c>
      <c r="M43" s="20">
        <v>36</v>
      </c>
      <c r="N43" s="17">
        <v>44</v>
      </c>
      <c r="O43" s="18">
        <f>SUM(M43:N43)</f>
        <v>80</v>
      </c>
      <c r="P43" s="21">
        <f>+(O43-D43)</f>
        <v>75</v>
      </c>
      <c r="Q43" s="22">
        <f>SUM(H43,L43,P43)</f>
        <v>194.5</v>
      </c>
      <c r="R43" s="23">
        <f>+G43+K43+O43</f>
        <v>207</v>
      </c>
    </row>
    <row r="44" spans="1:18" ht="19.5">
      <c r="A44" s="26" t="s">
        <v>62</v>
      </c>
      <c r="B44" s="51" t="s">
        <v>31</v>
      </c>
      <c r="C44" s="35">
        <v>38230</v>
      </c>
      <c r="D44" s="27">
        <v>10</v>
      </c>
      <c r="E44" s="17">
        <v>42</v>
      </c>
      <c r="F44" s="17">
        <v>42</v>
      </c>
      <c r="G44" s="18">
        <f>SUM(E44:F44)</f>
        <v>84</v>
      </c>
      <c r="H44" s="19">
        <f>SUM(G44-D44)</f>
        <v>74</v>
      </c>
      <c r="I44" s="20"/>
      <c r="J44" s="17">
        <v>44</v>
      </c>
      <c r="K44" s="18">
        <f>SUM(I44:J44)</f>
        <v>44</v>
      </c>
      <c r="L44" s="21">
        <f>+(K44-D44/2)</f>
        <v>39</v>
      </c>
      <c r="M44" s="20">
        <v>38</v>
      </c>
      <c r="N44" s="17">
        <v>42</v>
      </c>
      <c r="O44" s="18">
        <f>SUM(M44:N44)</f>
        <v>80</v>
      </c>
      <c r="P44" s="21">
        <f>+(O44-D44)</f>
        <v>70</v>
      </c>
      <c r="Q44" s="22">
        <f>SUM(H44,L44,P44)</f>
        <v>183</v>
      </c>
      <c r="R44" s="23">
        <f>+G44+K44+O44</f>
        <v>208</v>
      </c>
    </row>
    <row r="45" spans="1:18" ht="19.5">
      <c r="A45" s="26" t="s">
        <v>37</v>
      </c>
      <c r="B45" s="51" t="s">
        <v>32</v>
      </c>
      <c r="C45" s="35">
        <v>38332</v>
      </c>
      <c r="D45" s="27">
        <v>9</v>
      </c>
      <c r="E45" s="17">
        <v>44</v>
      </c>
      <c r="F45" s="17">
        <v>43</v>
      </c>
      <c r="G45" s="18">
        <f>SUM(E45:F45)</f>
        <v>87</v>
      </c>
      <c r="H45" s="19">
        <f>SUM(G45-D45)</f>
        <v>78</v>
      </c>
      <c r="I45" s="20"/>
      <c r="J45" s="17">
        <v>44</v>
      </c>
      <c r="K45" s="18">
        <f>SUM(I45:J45)</f>
        <v>44</v>
      </c>
      <c r="L45" s="21">
        <f>+(K45-D45/2)</f>
        <v>39.5</v>
      </c>
      <c r="M45" s="20">
        <v>40</v>
      </c>
      <c r="N45" s="17">
        <v>39</v>
      </c>
      <c r="O45" s="18">
        <f>SUM(M45:N45)</f>
        <v>79</v>
      </c>
      <c r="P45" s="21">
        <f>+(O45-D45)</f>
        <v>70</v>
      </c>
      <c r="Q45" s="22">
        <f>SUM(H45,L45,P45)</f>
        <v>187.5</v>
      </c>
      <c r="R45" s="23">
        <f>+G45+K45+O45</f>
        <v>210</v>
      </c>
    </row>
    <row r="46" spans="1:18" ht="19.5">
      <c r="A46" s="26" t="s">
        <v>139</v>
      </c>
      <c r="B46" s="51" t="s">
        <v>33</v>
      </c>
      <c r="C46" s="35">
        <v>37832</v>
      </c>
      <c r="D46" s="27">
        <v>6</v>
      </c>
      <c r="E46" s="17">
        <v>47</v>
      </c>
      <c r="F46" s="17">
        <v>38</v>
      </c>
      <c r="G46" s="18">
        <f>SUM(E46:F46)</f>
        <v>85</v>
      </c>
      <c r="H46" s="19">
        <f>SUM(G46-D46)</f>
        <v>79</v>
      </c>
      <c r="I46" s="20"/>
      <c r="J46" s="17">
        <v>42</v>
      </c>
      <c r="K46" s="18">
        <f>SUM(I46:J46)</f>
        <v>42</v>
      </c>
      <c r="L46" s="21">
        <f>+(K46-D46/2)</f>
        <v>39</v>
      </c>
      <c r="M46" s="20">
        <v>44</v>
      </c>
      <c r="N46" s="17">
        <v>40</v>
      </c>
      <c r="O46" s="18">
        <f>SUM(M46:N46)</f>
        <v>84</v>
      </c>
      <c r="P46" s="21">
        <f>+(O46-D46)</f>
        <v>78</v>
      </c>
      <c r="Q46" s="22">
        <f>SUM(H46,L46,P46)</f>
        <v>196</v>
      </c>
      <c r="R46" s="23">
        <f>+G46+K46+O46</f>
        <v>211</v>
      </c>
    </row>
    <row r="47" spans="1:18" ht="19.5">
      <c r="A47" s="26" t="s">
        <v>143</v>
      </c>
      <c r="B47" s="51" t="s">
        <v>204</v>
      </c>
      <c r="C47" s="35">
        <v>37958</v>
      </c>
      <c r="D47" s="27">
        <v>2</v>
      </c>
      <c r="E47" s="17">
        <v>43</v>
      </c>
      <c r="F47" s="17">
        <v>48</v>
      </c>
      <c r="G47" s="18">
        <f>SUM(E47:F47)</f>
        <v>91</v>
      </c>
      <c r="H47" s="19">
        <f>SUM(G47-D47)</f>
        <v>89</v>
      </c>
      <c r="I47" s="20"/>
      <c r="J47" s="17">
        <v>38</v>
      </c>
      <c r="K47" s="18">
        <f>SUM(I47:J47)</f>
        <v>38</v>
      </c>
      <c r="L47" s="21">
        <f>+(K47-D47/2)</f>
        <v>37</v>
      </c>
      <c r="M47" s="20">
        <v>45</v>
      </c>
      <c r="N47" s="17">
        <v>39</v>
      </c>
      <c r="O47" s="18">
        <f>SUM(M47:N47)</f>
        <v>84</v>
      </c>
      <c r="P47" s="21">
        <f>+(O47-D47)</f>
        <v>82</v>
      </c>
      <c r="Q47" s="22">
        <f>SUM(H47,L47,P47)</f>
        <v>208</v>
      </c>
      <c r="R47" s="23">
        <f>+G47+K47+O47</f>
        <v>213</v>
      </c>
    </row>
    <row r="48" spans="1:18" ht="19.5">
      <c r="A48" s="82" t="s">
        <v>147</v>
      </c>
      <c r="B48" s="51" t="s">
        <v>206</v>
      </c>
      <c r="C48" s="35">
        <v>38304</v>
      </c>
      <c r="D48" s="27">
        <v>10</v>
      </c>
      <c r="E48" s="17">
        <v>42</v>
      </c>
      <c r="F48" s="17">
        <v>46</v>
      </c>
      <c r="G48" s="18">
        <f>SUM(E48:F48)</f>
        <v>88</v>
      </c>
      <c r="H48" s="19">
        <f>SUM(G48-D48)</f>
        <v>78</v>
      </c>
      <c r="I48" s="20"/>
      <c r="J48" s="17">
        <v>44</v>
      </c>
      <c r="K48" s="18">
        <f>SUM(I48:J48)</f>
        <v>44</v>
      </c>
      <c r="L48" s="21">
        <f>+(K48-D48/2)</f>
        <v>39</v>
      </c>
      <c r="M48" s="20">
        <v>43</v>
      </c>
      <c r="N48" s="17">
        <v>42</v>
      </c>
      <c r="O48" s="18">
        <f>SUM(M48:N48)</f>
        <v>85</v>
      </c>
      <c r="P48" s="21">
        <f>+(O48-D48)</f>
        <v>75</v>
      </c>
      <c r="Q48" s="22">
        <f>SUM(H48,L48,P48)</f>
        <v>192</v>
      </c>
      <c r="R48" s="23">
        <f>+G48+K48+O48</f>
        <v>217</v>
      </c>
    </row>
    <row r="49" spans="1:18" ht="19.5">
      <c r="A49" s="26" t="s">
        <v>123</v>
      </c>
      <c r="B49" s="51" t="s">
        <v>199</v>
      </c>
      <c r="C49" s="35">
        <v>37543</v>
      </c>
      <c r="D49" s="27">
        <v>9</v>
      </c>
      <c r="E49" s="17">
        <v>47</v>
      </c>
      <c r="F49" s="17">
        <v>44</v>
      </c>
      <c r="G49" s="18">
        <f>SUM(E49:F49)</f>
        <v>91</v>
      </c>
      <c r="H49" s="19">
        <f>SUM(G49-D49)</f>
        <v>82</v>
      </c>
      <c r="I49" s="20"/>
      <c r="J49" s="17">
        <v>45</v>
      </c>
      <c r="K49" s="18">
        <f>SUM(I49:J49)</f>
        <v>45</v>
      </c>
      <c r="L49" s="21">
        <f>+(K49-D49/2)</f>
        <v>40.5</v>
      </c>
      <c r="M49" s="20">
        <v>41</v>
      </c>
      <c r="N49" s="17">
        <v>41</v>
      </c>
      <c r="O49" s="18">
        <f>SUM(M49:N49)</f>
        <v>82</v>
      </c>
      <c r="P49" s="21">
        <f>+(O49-D49)</f>
        <v>73</v>
      </c>
      <c r="Q49" s="22">
        <f>SUM(H49,L49,P49)</f>
        <v>195.5</v>
      </c>
      <c r="R49" s="23">
        <f>+G49+K49+O49</f>
        <v>218</v>
      </c>
    </row>
    <row r="50" spans="1:18" ht="19.5">
      <c r="A50" s="26" t="s">
        <v>141</v>
      </c>
      <c r="B50" s="51" t="s">
        <v>142</v>
      </c>
      <c r="C50" s="35">
        <v>37953</v>
      </c>
      <c r="D50" s="27">
        <v>17</v>
      </c>
      <c r="E50" s="17">
        <v>45</v>
      </c>
      <c r="F50" s="17">
        <v>49</v>
      </c>
      <c r="G50" s="18">
        <f>SUM(E50:F50)</f>
        <v>94</v>
      </c>
      <c r="H50" s="19">
        <f>SUM(G50-D50)</f>
        <v>77</v>
      </c>
      <c r="I50" s="20"/>
      <c r="J50" s="17">
        <v>43</v>
      </c>
      <c r="K50" s="18">
        <f>SUM(I50:J50)</f>
        <v>43</v>
      </c>
      <c r="L50" s="21">
        <f>+(K50-D50/2)</f>
        <v>34.5</v>
      </c>
      <c r="M50" s="20">
        <v>46</v>
      </c>
      <c r="N50" s="17">
        <v>43</v>
      </c>
      <c r="O50" s="18">
        <f>SUM(M50:N50)</f>
        <v>89</v>
      </c>
      <c r="P50" s="21">
        <f>+(O50-D50)</f>
        <v>72</v>
      </c>
      <c r="Q50" s="22">
        <f>SUM(H50,L50,P50)</f>
        <v>183.5</v>
      </c>
      <c r="R50" s="23">
        <f>+G50+K50+O50</f>
        <v>226</v>
      </c>
    </row>
    <row r="51" spans="1:18" ht="19.5">
      <c r="A51" s="26" t="s">
        <v>108</v>
      </c>
      <c r="B51" s="51" t="s">
        <v>109</v>
      </c>
      <c r="C51" s="35">
        <v>37308</v>
      </c>
      <c r="D51" s="27">
        <v>10</v>
      </c>
      <c r="E51" s="17">
        <v>47</v>
      </c>
      <c r="F51" s="17">
        <v>48</v>
      </c>
      <c r="G51" s="18">
        <f>SUM(E51:F51)</f>
        <v>95</v>
      </c>
      <c r="H51" s="19">
        <f>SUM(G51-D51)</f>
        <v>85</v>
      </c>
      <c r="I51" s="20"/>
      <c r="J51" s="17">
        <v>44</v>
      </c>
      <c r="K51" s="18">
        <f>SUM(I51:J51)</f>
        <v>44</v>
      </c>
      <c r="L51" s="21">
        <f>+(K51-D51/2)</f>
        <v>39</v>
      </c>
      <c r="M51" s="20">
        <v>48</v>
      </c>
      <c r="N51" s="17">
        <v>47</v>
      </c>
      <c r="O51" s="18">
        <f>SUM(M51:N51)</f>
        <v>95</v>
      </c>
      <c r="P51" s="21">
        <f>+(O51-D51)</f>
        <v>85</v>
      </c>
      <c r="Q51" s="22">
        <f>SUM(H51,L51,P51)</f>
        <v>209</v>
      </c>
      <c r="R51" s="23">
        <f>+G51+K51+O51</f>
        <v>234</v>
      </c>
    </row>
    <row r="52" spans="1:18" ht="19.5">
      <c r="A52" s="26" t="s">
        <v>125</v>
      </c>
      <c r="B52" s="51" t="s">
        <v>39</v>
      </c>
      <c r="C52" s="35">
        <v>37583</v>
      </c>
      <c r="D52" s="27">
        <v>25</v>
      </c>
      <c r="E52" s="17">
        <v>52</v>
      </c>
      <c r="F52" s="17">
        <v>56</v>
      </c>
      <c r="G52" s="18">
        <f>SUM(E52:F52)</f>
        <v>108</v>
      </c>
      <c r="H52" s="19">
        <f>SUM(G52-D52)</f>
        <v>83</v>
      </c>
      <c r="I52" s="20"/>
      <c r="J52" s="17">
        <v>47</v>
      </c>
      <c r="K52" s="18">
        <f>SUM(I52:J52)</f>
        <v>47</v>
      </c>
      <c r="L52" s="21">
        <f>+(K52-D52/2)</f>
        <v>34.5</v>
      </c>
      <c r="M52" s="20">
        <v>57</v>
      </c>
      <c r="N52" s="17">
        <v>55</v>
      </c>
      <c r="O52" s="18">
        <f>SUM(M52:N52)</f>
        <v>112</v>
      </c>
      <c r="P52" s="21">
        <f>+(O52-D52)</f>
        <v>87</v>
      </c>
      <c r="Q52" s="22">
        <f>SUM(H52,L52,P52)</f>
        <v>204.5</v>
      </c>
      <c r="R52" s="23">
        <f>+G52+K52+O52</f>
        <v>267</v>
      </c>
    </row>
    <row r="53" spans="1:18" ht="19.5">
      <c r="A53" s="26" t="s">
        <v>124</v>
      </c>
      <c r="B53" s="51" t="s">
        <v>36</v>
      </c>
      <c r="C53" s="35">
        <v>37550</v>
      </c>
      <c r="D53" s="27">
        <v>34</v>
      </c>
      <c r="E53" s="17">
        <v>55</v>
      </c>
      <c r="F53" s="17">
        <v>61</v>
      </c>
      <c r="G53" s="18">
        <f>SUM(E53:F53)</f>
        <v>116</v>
      </c>
      <c r="H53" s="19">
        <f>SUM(G53-D53)</f>
        <v>82</v>
      </c>
      <c r="I53" s="20"/>
      <c r="J53" s="17">
        <v>47</v>
      </c>
      <c r="K53" s="18">
        <f>SUM(I53:J53)</f>
        <v>47</v>
      </c>
      <c r="L53" s="21">
        <f>+(K53-D53/2)</f>
        <v>30</v>
      </c>
      <c r="M53" s="20">
        <v>55</v>
      </c>
      <c r="N53" s="17">
        <v>53</v>
      </c>
      <c r="O53" s="18">
        <f>SUM(M53:N53)</f>
        <v>108</v>
      </c>
      <c r="P53" s="21">
        <f>+(O53-D53)</f>
        <v>74</v>
      </c>
      <c r="Q53" s="22">
        <f>SUM(H53,L53,P53)</f>
        <v>186</v>
      </c>
      <c r="R53" s="23">
        <f>+G53+K53+O53</f>
        <v>271</v>
      </c>
    </row>
    <row r="54" spans="1:18" ht="19.5">
      <c r="A54" s="59" t="s">
        <v>67</v>
      </c>
      <c r="B54" s="51" t="s">
        <v>32</v>
      </c>
      <c r="C54" s="35">
        <v>38162</v>
      </c>
      <c r="D54" s="60" t="s">
        <v>11</v>
      </c>
      <c r="E54" s="17" t="s">
        <v>11</v>
      </c>
      <c r="F54" s="17" t="s">
        <v>11</v>
      </c>
      <c r="G54" s="17" t="s">
        <v>11</v>
      </c>
      <c r="H54" s="21" t="s">
        <v>11</v>
      </c>
      <c r="I54" s="20"/>
      <c r="J54" s="17" t="s">
        <v>11</v>
      </c>
      <c r="K54" s="17" t="s">
        <v>11</v>
      </c>
      <c r="L54" s="21" t="s">
        <v>11</v>
      </c>
      <c r="M54" s="20" t="s">
        <v>11</v>
      </c>
      <c r="N54" s="17" t="s">
        <v>11</v>
      </c>
      <c r="O54" s="17" t="s">
        <v>11</v>
      </c>
      <c r="P54" s="21" t="s">
        <v>11</v>
      </c>
      <c r="Q54" s="22" t="s">
        <v>11</v>
      </c>
      <c r="R54" s="81" t="s">
        <v>11</v>
      </c>
    </row>
    <row r="55" spans="1:18" ht="20.25" thickBot="1">
      <c r="A55" s="64" t="s">
        <v>126</v>
      </c>
      <c r="B55" s="61" t="s">
        <v>32</v>
      </c>
      <c r="C55" s="62">
        <v>37601</v>
      </c>
      <c r="D55" s="65" t="s">
        <v>11</v>
      </c>
      <c r="E55" s="63" t="s">
        <v>11</v>
      </c>
      <c r="F55" s="63" t="s">
        <v>11</v>
      </c>
      <c r="G55" s="63" t="s">
        <v>11</v>
      </c>
      <c r="H55" s="66" t="s">
        <v>11</v>
      </c>
      <c r="I55" s="91"/>
      <c r="J55" s="63" t="s">
        <v>11</v>
      </c>
      <c r="K55" s="63" t="s">
        <v>11</v>
      </c>
      <c r="L55" s="66" t="s">
        <v>11</v>
      </c>
      <c r="M55" s="91" t="s">
        <v>11</v>
      </c>
      <c r="N55" s="63" t="s">
        <v>11</v>
      </c>
      <c r="O55" s="63" t="s">
        <v>11</v>
      </c>
      <c r="P55" s="66" t="s">
        <v>11</v>
      </c>
      <c r="Q55" s="93" t="s">
        <v>11</v>
      </c>
      <c r="R55" s="94" t="s">
        <v>11</v>
      </c>
    </row>
    <row r="56" spans="1:18">
      <c r="B56" s="1"/>
      <c r="C56" s="1"/>
      <c r="D56" s="1"/>
      <c r="E56" s="1"/>
      <c r="F56" s="1"/>
      <c r="G56" s="1"/>
      <c r="H56" s="1"/>
    </row>
    <row r="57" spans="1:18">
      <c r="B57" s="1"/>
      <c r="C57" s="1"/>
      <c r="D57" s="1"/>
      <c r="E57" s="1"/>
      <c r="F57" s="1"/>
      <c r="G57" s="1"/>
      <c r="H57" s="1"/>
    </row>
    <row r="58" spans="1:18">
      <c r="B58" s="1"/>
      <c r="C58" s="1"/>
      <c r="D58" s="1"/>
      <c r="E58" s="1"/>
      <c r="F58" s="1"/>
      <c r="G58" s="1"/>
      <c r="H58" s="1"/>
    </row>
    <row r="59" spans="1:18">
      <c r="B59" s="1"/>
      <c r="C59" s="1"/>
      <c r="D59" s="1"/>
      <c r="E59" s="1"/>
      <c r="F59" s="1"/>
      <c r="G59" s="1"/>
      <c r="H59" s="1"/>
    </row>
    <row r="60" spans="1:18">
      <c r="B60" s="1"/>
      <c r="C60" s="1"/>
      <c r="D60" s="1"/>
      <c r="E60" s="1"/>
      <c r="F60" s="1"/>
      <c r="G60" s="1"/>
      <c r="H60" s="1"/>
    </row>
    <row r="61" spans="1:18">
      <c r="B61" s="1"/>
      <c r="C61" s="1"/>
      <c r="D61" s="1"/>
      <c r="E61" s="1"/>
      <c r="F61" s="1"/>
      <c r="G61" s="1"/>
      <c r="H61" s="1"/>
    </row>
    <row r="62" spans="1:18">
      <c r="B62" s="1"/>
      <c r="C62" s="1"/>
      <c r="D62" s="1"/>
      <c r="E62" s="1"/>
      <c r="F62" s="1"/>
      <c r="G62" s="1"/>
      <c r="H62" s="1"/>
    </row>
    <row r="63" spans="1:18">
      <c r="B63" s="1"/>
      <c r="C63" s="1"/>
      <c r="D63" s="1"/>
      <c r="E63" s="1"/>
      <c r="F63" s="1"/>
      <c r="G63" s="1"/>
      <c r="H63" s="1"/>
    </row>
    <row r="64" spans="1:18" ht="23.25">
      <c r="A64" s="106" t="s">
        <v>21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</row>
    <row r="65" spans="1:19" ht="29.25">
      <c r="A65" s="107" t="str">
        <f>A2</f>
        <v>34° TORNEO AMISTAD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</row>
    <row r="66" spans="1:19">
      <c r="A66" s="108" t="s">
        <v>8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</row>
    <row r="67" spans="1:19" ht="26.25">
      <c r="A67" s="109" t="s">
        <v>12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</row>
    <row r="68" spans="1:19" ht="19.5">
      <c r="A68" s="110" t="s">
        <v>28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1:19">
      <c r="A69" s="111" t="str">
        <f>A6</f>
        <v>MIERCOLES 05; JUEVES 06 Y VIERNES 07 DE FEBRERO DE 2020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</row>
    <row r="70" spans="1:19" ht="19.5" thickBot="1">
      <c r="C70" s="1"/>
      <c r="D70" s="1"/>
      <c r="E70" s="1"/>
      <c r="F70" s="1"/>
      <c r="G70" s="1"/>
      <c r="H70" s="1"/>
    </row>
    <row r="71" spans="1:19" ht="20.25" thickBot="1">
      <c r="A71" s="103" t="s">
        <v>30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5"/>
    </row>
    <row r="72" spans="1:19" ht="19.5" thickBot="1">
      <c r="C72" s="1"/>
      <c r="D72" s="1"/>
      <c r="E72" s="1"/>
      <c r="F72" s="1"/>
      <c r="G72" s="1"/>
      <c r="H72" s="1"/>
    </row>
    <row r="73" spans="1:19" ht="20.25" thickBot="1">
      <c r="A73" s="13" t="s">
        <v>6</v>
      </c>
      <c r="B73" s="54" t="s">
        <v>10</v>
      </c>
      <c r="C73" s="30" t="s">
        <v>29</v>
      </c>
      <c r="D73" s="31" t="s">
        <v>1</v>
      </c>
      <c r="E73" s="32" t="s">
        <v>2</v>
      </c>
      <c r="F73" s="32" t="s">
        <v>3</v>
      </c>
      <c r="G73" s="32" t="s">
        <v>4</v>
      </c>
      <c r="H73" s="32" t="s">
        <v>5</v>
      </c>
      <c r="I73" s="33" t="s">
        <v>2</v>
      </c>
      <c r="J73" s="33" t="s">
        <v>3</v>
      </c>
      <c r="K73" s="33" t="s">
        <v>4</v>
      </c>
      <c r="L73" s="33" t="s">
        <v>5</v>
      </c>
      <c r="M73" s="34" t="s">
        <v>2</v>
      </c>
      <c r="N73" s="34" t="s">
        <v>3</v>
      </c>
      <c r="O73" s="34" t="s">
        <v>4</v>
      </c>
      <c r="P73" s="34" t="s">
        <v>5</v>
      </c>
      <c r="Q73" s="4" t="s">
        <v>16</v>
      </c>
      <c r="R73" s="12" t="s">
        <v>15</v>
      </c>
    </row>
    <row r="74" spans="1:19" ht="20.25" thickBot="1">
      <c r="A74" s="26" t="s">
        <v>178</v>
      </c>
      <c r="B74" s="51" t="s">
        <v>36</v>
      </c>
      <c r="C74" s="35">
        <v>37786</v>
      </c>
      <c r="D74" s="27">
        <v>1</v>
      </c>
      <c r="E74" s="17">
        <v>38</v>
      </c>
      <c r="F74" s="17">
        <v>36</v>
      </c>
      <c r="G74" s="18">
        <f>SUM(E74:F74)</f>
        <v>74</v>
      </c>
      <c r="H74" s="19">
        <f>SUM(G74-D74)</f>
        <v>73</v>
      </c>
      <c r="I74" s="20"/>
      <c r="J74" s="17">
        <v>37</v>
      </c>
      <c r="K74" s="18">
        <f>SUM(I74:J74)</f>
        <v>37</v>
      </c>
      <c r="L74" s="21">
        <f>+(K74-D74/2)</f>
        <v>36.5</v>
      </c>
      <c r="M74" s="20">
        <v>39</v>
      </c>
      <c r="N74" s="17">
        <v>39</v>
      </c>
      <c r="O74" s="18">
        <f>SUM(M74:N74)</f>
        <v>78</v>
      </c>
      <c r="P74" s="21">
        <f>+(O74-D74)</f>
        <v>77</v>
      </c>
      <c r="Q74" s="121">
        <f>SUM(H74,L74,P74)</f>
        <v>186.5</v>
      </c>
      <c r="R74" s="122">
        <f>+G74+K74+O74</f>
        <v>189</v>
      </c>
      <c r="S74" s="124" t="s">
        <v>316</v>
      </c>
    </row>
    <row r="75" spans="1:19" ht="20.25" thickBot="1">
      <c r="A75" s="82" t="s">
        <v>103</v>
      </c>
      <c r="B75" s="51" t="s">
        <v>195</v>
      </c>
      <c r="C75" s="35">
        <v>37274</v>
      </c>
      <c r="D75" s="27">
        <v>1</v>
      </c>
      <c r="E75" s="17">
        <v>37</v>
      </c>
      <c r="F75" s="17">
        <v>35</v>
      </c>
      <c r="G75" s="18">
        <f>SUM(E75:F75)</f>
        <v>72</v>
      </c>
      <c r="H75" s="19">
        <f>SUM(G75-D75)</f>
        <v>71</v>
      </c>
      <c r="I75" s="20"/>
      <c r="J75" s="17">
        <v>43</v>
      </c>
      <c r="K75" s="18">
        <f>SUM(I75:J75)</f>
        <v>43</v>
      </c>
      <c r="L75" s="21">
        <f>+(K75-D75/2)</f>
        <v>42.5</v>
      </c>
      <c r="M75" s="20">
        <v>38</v>
      </c>
      <c r="N75" s="17">
        <v>37</v>
      </c>
      <c r="O75" s="18">
        <f>SUM(M75:N75)</f>
        <v>75</v>
      </c>
      <c r="P75" s="21">
        <f>+(O75-D75)</f>
        <v>74</v>
      </c>
      <c r="Q75" s="22">
        <f>SUM(H75,L75,P75)</f>
        <v>187.5</v>
      </c>
      <c r="R75" s="122">
        <f>+G75+K75+O75</f>
        <v>190</v>
      </c>
      <c r="S75" s="14" t="s">
        <v>26</v>
      </c>
    </row>
    <row r="76" spans="1:19" ht="20.25" thickBot="1">
      <c r="A76" s="26" t="s">
        <v>179</v>
      </c>
      <c r="B76" s="51" t="s">
        <v>208</v>
      </c>
      <c r="C76" s="35">
        <v>37862</v>
      </c>
      <c r="D76" s="27">
        <v>1</v>
      </c>
      <c r="E76" s="17">
        <v>42</v>
      </c>
      <c r="F76" s="17">
        <v>38</v>
      </c>
      <c r="G76" s="18">
        <f>SUM(E76:F76)</f>
        <v>80</v>
      </c>
      <c r="H76" s="19">
        <f>SUM(G76-D76)</f>
        <v>79</v>
      </c>
      <c r="I76" s="20"/>
      <c r="J76" s="17">
        <v>38</v>
      </c>
      <c r="K76" s="18">
        <f>SUM(I76:J76)</f>
        <v>38</v>
      </c>
      <c r="L76" s="21">
        <f>+(K76-D76/2)</f>
        <v>37.5</v>
      </c>
      <c r="M76" s="20">
        <v>38</v>
      </c>
      <c r="N76" s="17">
        <v>36</v>
      </c>
      <c r="O76" s="18">
        <f>SUM(M76:N76)</f>
        <v>74</v>
      </c>
      <c r="P76" s="21">
        <f>+(O76-D76)</f>
        <v>73</v>
      </c>
      <c r="Q76" s="22">
        <f>SUM(H76,L76,P76)</f>
        <v>189.5</v>
      </c>
      <c r="R76" s="122">
        <f>+G76+K76+O76</f>
        <v>192</v>
      </c>
      <c r="S76" s="14" t="s">
        <v>74</v>
      </c>
    </row>
    <row r="77" spans="1:19" ht="19.5">
      <c r="A77" s="82" t="s">
        <v>175</v>
      </c>
      <c r="B77" s="51" t="s">
        <v>207</v>
      </c>
      <c r="C77" s="35">
        <v>37324</v>
      </c>
      <c r="D77" s="27">
        <v>0</v>
      </c>
      <c r="E77" s="17">
        <v>42</v>
      </c>
      <c r="F77" s="17">
        <v>35</v>
      </c>
      <c r="G77" s="18">
        <f>SUM(E77:F77)</f>
        <v>77</v>
      </c>
      <c r="H77" s="19">
        <f>SUM(G77-D77)</f>
        <v>77</v>
      </c>
      <c r="I77" s="20"/>
      <c r="J77" s="17">
        <v>39</v>
      </c>
      <c r="K77" s="18">
        <f>SUM(I77:J77)</f>
        <v>39</v>
      </c>
      <c r="L77" s="21">
        <f>+(K77-D77/2)</f>
        <v>39</v>
      </c>
      <c r="M77" s="20">
        <v>40</v>
      </c>
      <c r="N77" s="17">
        <v>36</v>
      </c>
      <c r="O77" s="18">
        <f>SUM(M77:N77)</f>
        <v>76</v>
      </c>
      <c r="P77" s="21">
        <f>+(O77-D77)</f>
        <v>76</v>
      </c>
      <c r="Q77" s="22">
        <f>SUM(H77,L77,P77)</f>
        <v>192</v>
      </c>
      <c r="R77" s="23">
        <f>+G77+K77+O77</f>
        <v>192</v>
      </c>
    </row>
    <row r="78" spans="1:19" ht="19.5">
      <c r="A78" s="26" t="s">
        <v>180</v>
      </c>
      <c r="B78" s="51" t="s">
        <v>167</v>
      </c>
      <c r="C78" s="35">
        <v>37910</v>
      </c>
      <c r="D78" s="27">
        <v>0</v>
      </c>
      <c r="E78" s="17">
        <v>37</v>
      </c>
      <c r="F78" s="17">
        <v>37</v>
      </c>
      <c r="G78" s="18">
        <f>SUM(E78:F78)</f>
        <v>74</v>
      </c>
      <c r="H78" s="19">
        <f>SUM(G78-D78)</f>
        <v>74</v>
      </c>
      <c r="I78" s="20"/>
      <c r="J78" s="17">
        <v>42</v>
      </c>
      <c r="K78" s="18">
        <f>SUM(I78:J78)</f>
        <v>42</v>
      </c>
      <c r="L78" s="21">
        <f>+(K78-D78/2)</f>
        <v>42</v>
      </c>
      <c r="M78" s="20">
        <v>39</v>
      </c>
      <c r="N78" s="17">
        <v>40</v>
      </c>
      <c r="O78" s="18">
        <f>SUM(M78:N78)</f>
        <v>79</v>
      </c>
      <c r="P78" s="21">
        <f>+(O78-D78)</f>
        <v>79</v>
      </c>
      <c r="Q78" s="22">
        <f>SUM(H78,L78,P78)</f>
        <v>195</v>
      </c>
      <c r="R78" s="23">
        <f>+G78+K78+O78</f>
        <v>195</v>
      </c>
    </row>
    <row r="79" spans="1:19" ht="19.5">
      <c r="A79" s="26" t="s">
        <v>182</v>
      </c>
      <c r="B79" s="51" t="s">
        <v>33</v>
      </c>
      <c r="C79" s="35">
        <v>37984</v>
      </c>
      <c r="D79" s="27">
        <v>2</v>
      </c>
      <c r="E79" s="17">
        <v>38</v>
      </c>
      <c r="F79" s="17">
        <v>42</v>
      </c>
      <c r="G79" s="18">
        <f>SUM(E79:F79)</f>
        <v>80</v>
      </c>
      <c r="H79" s="19">
        <f>SUM(G79-D79)</f>
        <v>78</v>
      </c>
      <c r="I79" s="20"/>
      <c r="J79" s="17">
        <v>39</v>
      </c>
      <c r="K79" s="18">
        <f>SUM(I79:J79)</f>
        <v>39</v>
      </c>
      <c r="L79" s="21">
        <f>+(K79-D79/2)</f>
        <v>38</v>
      </c>
      <c r="M79" s="20">
        <v>41</v>
      </c>
      <c r="N79" s="17">
        <v>40</v>
      </c>
      <c r="O79" s="18">
        <f>SUM(M79:N79)</f>
        <v>81</v>
      </c>
      <c r="P79" s="21">
        <f>+(O79-D79)</f>
        <v>79</v>
      </c>
      <c r="Q79" s="22">
        <f>SUM(H79,L79,P79)</f>
        <v>195</v>
      </c>
      <c r="R79" s="23">
        <f>+G79+K79+O79</f>
        <v>200</v>
      </c>
    </row>
    <row r="80" spans="1:19" ht="19.5">
      <c r="A80" s="26" t="s">
        <v>176</v>
      </c>
      <c r="B80" s="51" t="s">
        <v>34</v>
      </c>
      <c r="C80" s="35">
        <v>37495</v>
      </c>
      <c r="D80" s="27">
        <v>5</v>
      </c>
      <c r="E80" s="17">
        <v>43</v>
      </c>
      <c r="F80" s="17">
        <v>42</v>
      </c>
      <c r="G80" s="18">
        <f>SUM(E80:F80)</f>
        <v>85</v>
      </c>
      <c r="H80" s="19">
        <f>SUM(G80-D80)</f>
        <v>80</v>
      </c>
      <c r="I80" s="20"/>
      <c r="J80" s="17">
        <v>41</v>
      </c>
      <c r="K80" s="18">
        <f>SUM(I80:J80)</f>
        <v>41</v>
      </c>
      <c r="L80" s="21">
        <f>+(K80-D80/2)</f>
        <v>38.5</v>
      </c>
      <c r="M80" s="20">
        <v>42</v>
      </c>
      <c r="N80" s="17">
        <v>44</v>
      </c>
      <c r="O80" s="18">
        <f>SUM(M80:N80)</f>
        <v>86</v>
      </c>
      <c r="P80" s="21">
        <f>+(O80-D80)</f>
        <v>81</v>
      </c>
      <c r="Q80" s="22">
        <f>SUM(H80,L80,P80)</f>
        <v>199.5</v>
      </c>
      <c r="R80" s="23">
        <f>+G80+K80+O80</f>
        <v>212</v>
      </c>
    </row>
    <row r="81" spans="1:19" ht="20.25" thickBot="1">
      <c r="A81" s="26" t="s">
        <v>181</v>
      </c>
      <c r="B81" s="51" t="s">
        <v>33</v>
      </c>
      <c r="C81" s="35">
        <v>37921</v>
      </c>
      <c r="D81" s="27">
        <v>12</v>
      </c>
      <c r="E81" s="17">
        <v>46</v>
      </c>
      <c r="F81" s="17">
        <v>42</v>
      </c>
      <c r="G81" s="18">
        <f>SUM(E81:F81)</f>
        <v>88</v>
      </c>
      <c r="H81" s="19">
        <f>SUM(G81-D81)</f>
        <v>76</v>
      </c>
      <c r="I81" s="20"/>
      <c r="J81" s="17">
        <v>46</v>
      </c>
      <c r="K81" s="18">
        <f>SUM(I81:J81)</f>
        <v>46</v>
      </c>
      <c r="L81" s="21">
        <f>+(K81-D81/2)</f>
        <v>40</v>
      </c>
      <c r="M81" s="20">
        <v>44</v>
      </c>
      <c r="N81" s="17">
        <v>40</v>
      </c>
      <c r="O81" s="18">
        <f>SUM(M81:N81)</f>
        <v>84</v>
      </c>
      <c r="P81" s="21">
        <f>+(O81-D81)</f>
        <v>72</v>
      </c>
      <c r="Q81" s="22">
        <f>SUM(H81,L81,P81)</f>
        <v>188</v>
      </c>
      <c r="R81" s="23">
        <f>+G81+K81+O81</f>
        <v>218</v>
      </c>
    </row>
    <row r="82" spans="1:19" ht="20.25" thickBot="1">
      <c r="A82" s="26" t="s">
        <v>183</v>
      </c>
      <c r="B82" s="51" t="s">
        <v>36</v>
      </c>
      <c r="C82" s="35">
        <v>38229</v>
      </c>
      <c r="D82" s="27">
        <v>23</v>
      </c>
      <c r="E82" s="17">
        <v>47</v>
      </c>
      <c r="F82" s="17">
        <v>50</v>
      </c>
      <c r="G82" s="18">
        <f>SUM(E82:F82)</f>
        <v>97</v>
      </c>
      <c r="H82" s="19">
        <f>SUM(G82-D82)</f>
        <v>74</v>
      </c>
      <c r="I82" s="20"/>
      <c r="J82" s="17">
        <v>48</v>
      </c>
      <c r="K82" s="18">
        <f>SUM(I82:J82)</f>
        <v>48</v>
      </c>
      <c r="L82" s="21">
        <f>+(K82-D82/2)</f>
        <v>36.5</v>
      </c>
      <c r="M82" s="20">
        <v>48</v>
      </c>
      <c r="N82" s="17">
        <v>49</v>
      </c>
      <c r="O82" s="18">
        <f>SUM(M82:N82)</f>
        <v>97</v>
      </c>
      <c r="P82" s="21">
        <f>+(O82-D82)</f>
        <v>74</v>
      </c>
      <c r="Q82" s="121">
        <f>SUM(H82,L82,P82)</f>
        <v>184.5</v>
      </c>
      <c r="R82" s="23">
        <f>+G82+K82+O82</f>
        <v>242</v>
      </c>
      <c r="S82" s="14" t="s">
        <v>22</v>
      </c>
    </row>
    <row r="83" spans="1:19" ht="20.25" thickBot="1">
      <c r="A83" s="77" t="s">
        <v>177</v>
      </c>
      <c r="B83" s="61" t="s">
        <v>228</v>
      </c>
      <c r="C83" s="62">
        <v>37767</v>
      </c>
      <c r="D83" s="65" t="s">
        <v>11</v>
      </c>
      <c r="E83" s="63" t="s">
        <v>11</v>
      </c>
      <c r="F83" s="63" t="s">
        <v>11</v>
      </c>
      <c r="G83" s="63" t="s">
        <v>11</v>
      </c>
      <c r="H83" s="66" t="s">
        <v>11</v>
      </c>
      <c r="I83" s="102"/>
      <c r="J83" s="63" t="s">
        <v>11</v>
      </c>
      <c r="K83" s="63" t="s">
        <v>11</v>
      </c>
      <c r="L83" s="66" t="s">
        <v>11</v>
      </c>
      <c r="M83" s="91" t="s">
        <v>11</v>
      </c>
      <c r="N83" s="63" t="s">
        <v>11</v>
      </c>
      <c r="O83" s="63" t="s">
        <v>11</v>
      </c>
      <c r="P83" s="66" t="s">
        <v>11</v>
      </c>
      <c r="Q83" s="93" t="s">
        <v>11</v>
      </c>
      <c r="R83" s="94" t="s">
        <v>11</v>
      </c>
    </row>
    <row r="84" spans="1:19">
      <c r="C84" s="1"/>
      <c r="D84" s="1"/>
      <c r="E84" s="1"/>
      <c r="F84" s="1"/>
      <c r="G84" s="1"/>
      <c r="H84" s="1"/>
    </row>
    <row r="85" spans="1:19">
      <c r="C85" s="1"/>
    </row>
    <row r="86" spans="1:19">
      <c r="C86" s="1"/>
    </row>
    <row r="87" spans="1:19">
      <c r="C87" s="1"/>
    </row>
    <row r="88" spans="1:19">
      <c r="C88" s="1"/>
    </row>
    <row r="89" spans="1:19">
      <c r="C89" s="1"/>
    </row>
    <row r="90" spans="1:19">
      <c r="C90" s="1"/>
    </row>
    <row r="91" spans="1:19">
      <c r="C91" s="1"/>
    </row>
    <row r="92" spans="1:19">
      <c r="C92" s="1"/>
    </row>
    <row r="93" spans="1:19">
      <c r="C93" s="1"/>
    </row>
    <row r="94" spans="1:19">
      <c r="C94" s="1"/>
    </row>
    <row r="95" spans="1:19">
      <c r="C95" s="1"/>
    </row>
    <row r="96" spans="1:19">
      <c r="C96" s="1"/>
    </row>
    <row r="97" spans="3:8">
      <c r="C97" s="1"/>
    </row>
    <row r="98" spans="3:8">
      <c r="C98" s="1"/>
    </row>
    <row r="99" spans="3:8">
      <c r="C99" s="1"/>
      <c r="D99" s="1"/>
      <c r="E99" s="1"/>
      <c r="F99" s="1"/>
      <c r="G99" s="1"/>
      <c r="H99" s="1"/>
    </row>
    <row r="100" spans="3:8">
      <c r="C100" s="1"/>
      <c r="D100" s="1"/>
      <c r="E100" s="1"/>
      <c r="F100" s="1"/>
      <c r="G100" s="1"/>
      <c r="H100" s="1"/>
    </row>
    <row r="101" spans="3:8">
      <c r="C101" s="1"/>
      <c r="D101" s="1"/>
      <c r="E101" s="1"/>
      <c r="F101" s="1"/>
      <c r="G101" s="1"/>
      <c r="H101" s="1"/>
    </row>
    <row r="102" spans="3:8">
      <c r="C102" s="1"/>
      <c r="D102" s="1"/>
      <c r="E102" s="1"/>
      <c r="F102" s="1"/>
      <c r="G102" s="1"/>
      <c r="H102" s="1"/>
    </row>
    <row r="103" spans="3:8">
      <c r="C103" s="1"/>
      <c r="D103" s="1"/>
      <c r="E103" s="1"/>
      <c r="F103" s="1"/>
      <c r="G103" s="1"/>
      <c r="H103" s="1"/>
    </row>
    <row r="104" spans="3:8">
      <c r="C104" s="1"/>
      <c r="D104" s="1"/>
      <c r="E104" s="1"/>
      <c r="F104" s="1"/>
      <c r="G104" s="1"/>
      <c r="H104" s="1"/>
    </row>
    <row r="105" spans="3:8">
      <c r="C105" s="1"/>
      <c r="D105" s="1"/>
      <c r="E105" s="1"/>
      <c r="F105" s="1"/>
      <c r="G105" s="1"/>
      <c r="H105" s="1"/>
    </row>
    <row r="106" spans="3:8">
      <c r="C106" s="1"/>
      <c r="D106" s="1"/>
      <c r="E106" s="1"/>
      <c r="F106" s="1"/>
      <c r="G106" s="1"/>
      <c r="H106" s="1"/>
    </row>
    <row r="107" spans="3:8">
      <c r="C107" s="1"/>
      <c r="D107" s="1"/>
      <c r="E107" s="1"/>
      <c r="F107" s="1"/>
      <c r="G107" s="1"/>
      <c r="H107" s="1"/>
    </row>
    <row r="108" spans="3:8">
      <c r="C108" s="1"/>
      <c r="D108" s="1"/>
      <c r="E108" s="1"/>
      <c r="F108" s="1"/>
      <c r="G108" s="1"/>
      <c r="H108" s="1"/>
    </row>
    <row r="109" spans="3:8">
      <c r="C109" s="1"/>
      <c r="D109" s="1"/>
      <c r="E109" s="1"/>
      <c r="F109" s="1"/>
      <c r="G109" s="1"/>
      <c r="H109" s="1"/>
    </row>
    <row r="110" spans="3:8">
      <c r="C110" s="1"/>
      <c r="D110" s="1"/>
      <c r="E110" s="1"/>
      <c r="F110" s="1"/>
      <c r="G110" s="1"/>
      <c r="H110" s="1"/>
    </row>
    <row r="111" spans="3:8">
      <c r="C111" s="1"/>
      <c r="D111" s="1"/>
      <c r="E111" s="1"/>
      <c r="F111" s="1"/>
      <c r="G111" s="1"/>
      <c r="H111" s="1"/>
    </row>
    <row r="112" spans="3:8">
      <c r="C112" s="1"/>
      <c r="D112" s="1"/>
      <c r="E112" s="1"/>
      <c r="F112" s="1"/>
      <c r="G112" s="1"/>
      <c r="H112" s="1"/>
    </row>
    <row r="113" spans="3:8">
      <c r="C113" s="1"/>
      <c r="D113" s="1"/>
      <c r="E113" s="1"/>
      <c r="F113" s="1"/>
      <c r="G113" s="1"/>
      <c r="H113" s="1"/>
    </row>
    <row r="114" spans="3:8">
      <c r="C114" s="1"/>
      <c r="D114" s="1"/>
      <c r="E114" s="1"/>
      <c r="F114" s="1"/>
      <c r="G114" s="1"/>
      <c r="H114" s="1"/>
    </row>
    <row r="115" spans="3:8">
      <c r="C115" s="1"/>
      <c r="D115" s="1"/>
      <c r="E115" s="1"/>
      <c r="F115" s="1"/>
      <c r="G115" s="1"/>
      <c r="H115" s="1"/>
    </row>
    <row r="116" spans="3:8">
      <c r="C116" s="1"/>
      <c r="D116" s="1"/>
      <c r="E116" s="1"/>
      <c r="F116" s="1"/>
      <c r="G116" s="1"/>
      <c r="H116" s="1"/>
    </row>
    <row r="117" spans="3:8">
      <c r="C117" s="1"/>
      <c r="D117" s="1"/>
      <c r="E117" s="1"/>
      <c r="F117" s="1"/>
      <c r="G117" s="1"/>
      <c r="H117" s="1"/>
    </row>
    <row r="118" spans="3:8">
      <c r="C118" s="1"/>
      <c r="D118" s="1"/>
      <c r="E118" s="1"/>
      <c r="F118" s="1"/>
      <c r="G118" s="1"/>
      <c r="H118" s="1"/>
    </row>
    <row r="119" spans="3:8">
      <c r="C119" s="1"/>
      <c r="D119" s="1"/>
      <c r="E119" s="1"/>
      <c r="F119" s="1"/>
      <c r="G119" s="1"/>
      <c r="H119" s="1"/>
    </row>
    <row r="120" spans="3:8">
      <c r="C120" s="1"/>
      <c r="D120" s="1"/>
      <c r="E120" s="1"/>
      <c r="F120" s="1"/>
      <c r="G120" s="1"/>
      <c r="H120" s="1"/>
    </row>
    <row r="121" spans="3:8">
      <c r="C121" s="1"/>
      <c r="D121" s="1"/>
      <c r="E121" s="1"/>
      <c r="F121" s="1"/>
      <c r="G121" s="1"/>
      <c r="H121" s="1"/>
    </row>
    <row r="122" spans="3:8">
      <c r="C122" s="1"/>
      <c r="D122" s="1"/>
      <c r="E122" s="1"/>
      <c r="F122" s="1"/>
      <c r="G122" s="1"/>
      <c r="H122" s="1"/>
    </row>
    <row r="123" spans="3:8">
      <c r="C123" s="1"/>
      <c r="D123" s="1"/>
      <c r="E123" s="1"/>
      <c r="F123" s="1"/>
      <c r="G123" s="1"/>
      <c r="H123" s="1"/>
    </row>
    <row r="124" spans="3:8">
      <c r="C124" s="1"/>
      <c r="D124" s="1"/>
      <c r="E124" s="1"/>
      <c r="F124" s="1"/>
      <c r="G124" s="1"/>
      <c r="H124" s="1"/>
    </row>
    <row r="125" spans="3:8">
      <c r="C125" s="1"/>
      <c r="D125" s="1"/>
      <c r="E125" s="1"/>
      <c r="F125" s="1"/>
      <c r="G125" s="1"/>
      <c r="H125" s="1"/>
    </row>
    <row r="126" spans="3:8">
      <c r="C126" s="1"/>
      <c r="D126" s="1"/>
      <c r="E126" s="1"/>
      <c r="F126" s="1"/>
      <c r="G126" s="1"/>
      <c r="H126" s="1"/>
    </row>
    <row r="127" spans="3:8">
      <c r="C127" s="1"/>
      <c r="D127" s="1"/>
      <c r="E127" s="1"/>
      <c r="F127" s="1"/>
      <c r="G127" s="1"/>
      <c r="H127" s="1"/>
    </row>
    <row r="128" spans="3:8">
      <c r="C128" s="1"/>
      <c r="D128" s="1"/>
      <c r="E128" s="1"/>
      <c r="F128" s="1"/>
      <c r="G128" s="1"/>
      <c r="H128" s="1"/>
    </row>
    <row r="129" spans="3:8">
      <c r="C129" s="1"/>
      <c r="D129" s="1"/>
      <c r="E129" s="1"/>
      <c r="F129" s="1"/>
      <c r="G129" s="1"/>
      <c r="H129" s="1"/>
    </row>
    <row r="130" spans="3:8">
      <c r="C130" s="1"/>
      <c r="D130" s="1"/>
      <c r="E130" s="1"/>
      <c r="F130" s="1"/>
      <c r="G130" s="1"/>
      <c r="H130" s="1"/>
    </row>
    <row r="131" spans="3:8">
      <c r="C131" s="1"/>
      <c r="D131" s="1"/>
      <c r="E131" s="1"/>
      <c r="F131" s="1"/>
      <c r="G131" s="1"/>
      <c r="H131" s="1"/>
    </row>
    <row r="132" spans="3:8">
      <c r="C132" s="1"/>
      <c r="D132" s="1"/>
      <c r="E132" s="1"/>
      <c r="F132" s="1"/>
      <c r="G132" s="1"/>
      <c r="H132" s="1"/>
    </row>
    <row r="133" spans="3:8">
      <c r="C133" s="1"/>
      <c r="D133" s="1"/>
      <c r="E133" s="1"/>
      <c r="F133" s="1"/>
      <c r="G133" s="1"/>
      <c r="H133" s="1"/>
    </row>
    <row r="134" spans="3:8">
      <c r="C134" s="1"/>
      <c r="D134" s="1"/>
      <c r="E134" s="1"/>
      <c r="F134" s="1"/>
      <c r="G134" s="1"/>
      <c r="H134" s="1"/>
    </row>
    <row r="135" spans="3:8">
      <c r="C135" s="1"/>
      <c r="D135" s="1"/>
      <c r="E135" s="1"/>
      <c r="F135" s="1"/>
      <c r="G135" s="1"/>
      <c r="H135" s="1"/>
    </row>
    <row r="136" spans="3:8">
      <c r="C136" s="1"/>
      <c r="D136" s="1"/>
      <c r="E136" s="1"/>
      <c r="F136" s="1"/>
      <c r="G136" s="1"/>
      <c r="H136" s="1"/>
    </row>
    <row r="137" spans="3:8">
      <c r="C137" s="1"/>
      <c r="D137" s="1"/>
      <c r="E137" s="1"/>
      <c r="F137" s="1"/>
      <c r="G137" s="1"/>
      <c r="H137" s="1"/>
    </row>
    <row r="138" spans="3:8">
      <c r="C138" s="1"/>
      <c r="D138" s="1"/>
      <c r="E138" s="1"/>
      <c r="F138" s="1"/>
      <c r="G138" s="1"/>
      <c r="H138" s="1"/>
    </row>
    <row r="139" spans="3:8">
      <c r="C139" s="1"/>
      <c r="D139" s="1"/>
      <c r="E139" s="1"/>
      <c r="F139" s="1"/>
      <c r="G139" s="1"/>
      <c r="H139" s="1"/>
    </row>
    <row r="140" spans="3:8">
      <c r="C140" s="1"/>
      <c r="D140" s="1"/>
      <c r="E140" s="1"/>
      <c r="F140" s="1"/>
      <c r="G140" s="1"/>
      <c r="H140" s="1"/>
    </row>
    <row r="141" spans="3:8">
      <c r="C141" s="1"/>
      <c r="D141" s="1"/>
      <c r="E141" s="1"/>
      <c r="F141" s="1"/>
      <c r="G141" s="1"/>
      <c r="H141" s="1"/>
    </row>
    <row r="142" spans="3:8">
      <c r="C142" s="1"/>
      <c r="D142" s="1"/>
      <c r="E142" s="1"/>
      <c r="F142" s="1"/>
      <c r="G142" s="1"/>
      <c r="H142" s="1"/>
    </row>
    <row r="143" spans="3:8">
      <c r="C143" s="1"/>
      <c r="D143" s="1"/>
      <c r="E143" s="1"/>
      <c r="F143" s="1"/>
      <c r="G143" s="1"/>
      <c r="H143" s="1"/>
    </row>
    <row r="144" spans="3:8">
      <c r="C144" s="1"/>
      <c r="D144" s="1"/>
      <c r="E144" s="1"/>
      <c r="F144" s="1"/>
      <c r="G144" s="1"/>
      <c r="H144" s="1"/>
    </row>
    <row r="145" spans="3:8">
      <c r="C145" s="1"/>
      <c r="D145" s="1"/>
      <c r="E145" s="1"/>
      <c r="F145" s="1"/>
      <c r="G145" s="1"/>
      <c r="H145" s="1"/>
    </row>
    <row r="146" spans="3:8">
      <c r="C146" s="1"/>
      <c r="D146" s="1"/>
      <c r="E146" s="1"/>
      <c r="F146" s="1"/>
      <c r="G146" s="1"/>
      <c r="H146" s="1"/>
    </row>
    <row r="147" spans="3:8">
      <c r="C147" s="1"/>
      <c r="D147" s="1"/>
      <c r="E147" s="1"/>
      <c r="F147" s="1"/>
      <c r="G147" s="1"/>
      <c r="H147" s="1"/>
    </row>
    <row r="148" spans="3:8">
      <c r="C148" s="1"/>
      <c r="D148" s="1"/>
      <c r="E148" s="1"/>
      <c r="F148" s="1"/>
      <c r="G148" s="1"/>
      <c r="H148" s="1"/>
    </row>
    <row r="149" spans="3:8">
      <c r="C149" s="1"/>
      <c r="D149" s="1"/>
      <c r="E149" s="1"/>
      <c r="F149" s="1"/>
      <c r="G149" s="1"/>
      <c r="H149" s="1"/>
    </row>
    <row r="150" spans="3:8">
      <c r="C150" s="1"/>
      <c r="D150" s="1"/>
      <c r="E150" s="1"/>
      <c r="F150" s="1"/>
      <c r="G150" s="1"/>
      <c r="H150" s="1"/>
    </row>
    <row r="151" spans="3:8">
      <c r="C151" s="1"/>
      <c r="D151" s="1"/>
      <c r="E151" s="1"/>
      <c r="F151" s="1"/>
      <c r="G151" s="1"/>
      <c r="H151" s="1"/>
    </row>
    <row r="152" spans="3:8">
      <c r="C152" s="1"/>
      <c r="D152" s="1"/>
      <c r="E152" s="1"/>
      <c r="F152" s="1"/>
      <c r="G152" s="1"/>
      <c r="H152" s="1"/>
    </row>
    <row r="153" spans="3:8">
      <c r="C153" s="1"/>
      <c r="D153" s="1"/>
      <c r="E153" s="1"/>
      <c r="F153" s="1"/>
      <c r="G153" s="1"/>
      <c r="H153" s="1"/>
    </row>
    <row r="154" spans="3:8">
      <c r="C154" s="1"/>
      <c r="D154" s="1"/>
      <c r="E154" s="1"/>
      <c r="F154" s="1"/>
      <c r="G154" s="1"/>
      <c r="H154" s="1"/>
    </row>
    <row r="155" spans="3:8">
      <c r="C155" s="1"/>
      <c r="D155" s="1"/>
      <c r="E155" s="1"/>
      <c r="F155" s="1"/>
      <c r="G155" s="1"/>
      <c r="H155" s="1"/>
    </row>
    <row r="156" spans="3:8">
      <c r="C156" s="1"/>
      <c r="D156" s="1"/>
      <c r="E156" s="1"/>
      <c r="F156" s="1"/>
      <c r="G156" s="1"/>
      <c r="H156" s="1"/>
    </row>
    <row r="157" spans="3:8">
      <c r="C157" s="1"/>
      <c r="D157" s="1"/>
      <c r="E157" s="1"/>
      <c r="F157" s="1"/>
      <c r="G157" s="1"/>
      <c r="H157" s="1"/>
    </row>
    <row r="158" spans="3:8">
      <c r="C158" s="1"/>
      <c r="D158" s="1"/>
      <c r="E158" s="1"/>
      <c r="F158" s="1"/>
      <c r="G158" s="1"/>
      <c r="H158" s="1"/>
    </row>
    <row r="159" spans="3:8">
      <c r="C159" s="1"/>
      <c r="D159" s="1"/>
      <c r="E159" s="1"/>
      <c r="F159" s="1"/>
      <c r="G159" s="1"/>
      <c r="H159" s="1"/>
    </row>
    <row r="160" spans="3:8">
      <c r="C160" s="1"/>
      <c r="D160" s="1"/>
      <c r="E160" s="1"/>
      <c r="F160" s="1"/>
      <c r="G160" s="1"/>
      <c r="H160" s="1"/>
    </row>
    <row r="161" spans="3:8">
      <c r="C161" s="1"/>
      <c r="D161" s="1"/>
      <c r="E161" s="1"/>
      <c r="F161" s="1"/>
      <c r="G161" s="1"/>
      <c r="H161" s="1"/>
    </row>
    <row r="162" spans="3:8">
      <c r="C162" s="1"/>
      <c r="D162" s="1"/>
      <c r="E162" s="1"/>
      <c r="F162" s="1"/>
      <c r="G162" s="1"/>
      <c r="H162" s="1"/>
    </row>
    <row r="163" spans="3:8">
      <c r="C163" s="1"/>
      <c r="D163" s="1"/>
      <c r="E163" s="1"/>
      <c r="F163" s="1"/>
      <c r="G163" s="1"/>
      <c r="H163" s="1"/>
    </row>
    <row r="164" spans="3:8">
      <c r="C164" s="1"/>
      <c r="D164" s="1"/>
      <c r="E164" s="1"/>
      <c r="F164" s="1"/>
      <c r="G164" s="1"/>
      <c r="H164" s="1"/>
    </row>
    <row r="165" spans="3:8">
      <c r="C165" s="1"/>
      <c r="D165" s="1"/>
      <c r="E165" s="1"/>
      <c r="F165" s="1"/>
      <c r="G165" s="1"/>
      <c r="H165" s="1"/>
    </row>
    <row r="179" spans="3:8">
      <c r="C179" s="1"/>
      <c r="D179" s="1"/>
      <c r="E179" s="1"/>
      <c r="F179" s="1"/>
      <c r="G179" s="1"/>
      <c r="H179" s="1"/>
    </row>
    <row r="180" spans="3:8">
      <c r="C180" s="1"/>
      <c r="D180" s="1"/>
      <c r="E180" s="1"/>
      <c r="F180" s="1"/>
      <c r="G180" s="1"/>
      <c r="H180" s="1"/>
    </row>
    <row r="181" spans="3:8">
      <c r="C181" s="1"/>
      <c r="D181" s="1"/>
      <c r="E181" s="1"/>
      <c r="F181" s="1"/>
      <c r="G181" s="1"/>
      <c r="H181" s="1"/>
    </row>
    <row r="182" spans="3:8">
      <c r="C182" s="1"/>
      <c r="D182" s="1"/>
      <c r="E182" s="1"/>
      <c r="F182" s="1"/>
      <c r="G182" s="1"/>
      <c r="H182" s="1"/>
    </row>
    <row r="183" spans="3:8">
      <c r="C183" s="1"/>
      <c r="D183" s="1"/>
      <c r="E183" s="1"/>
      <c r="F183" s="1"/>
      <c r="G183" s="1"/>
      <c r="H183" s="1"/>
    </row>
    <row r="184" spans="3:8">
      <c r="C184" s="1"/>
      <c r="D184" s="1"/>
      <c r="E184" s="1"/>
      <c r="F184" s="1"/>
      <c r="G184" s="1"/>
      <c r="H184" s="1"/>
    </row>
    <row r="185" spans="3:8">
      <c r="C185" s="1"/>
      <c r="D185" s="1"/>
      <c r="E185" s="1"/>
      <c r="F185" s="1"/>
      <c r="G185" s="1"/>
      <c r="H185" s="1"/>
    </row>
    <row r="186" spans="3:8">
      <c r="C186" s="1"/>
      <c r="D186" s="1"/>
      <c r="E186" s="1"/>
      <c r="F186" s="1"/>
      <c r="G186" s="1"/>
      <c r="H186" s="1"/>
    </row>
    <row r="187" spans="3:8">
      <c r="C187" s="1"/>
      <c r="D187" s="1"/>
      <c r="E187" s="1"/>
      <c r="F187" s="1"/>
      <c r="G187" s="1"/>
      <c r="H187" s="1"/>
    </row>
    <row r="188" spans="3:8">
      <c r="C188" s="1"/>
      <c r="D188" s="1"/>
      <c r="E188" s="1"/>
      <c r="F188" s="1"/>
      <c r="G188" s="1"/>
      <c r="H188" s="1"/>
    </row>
    <row r="189" spans="3:8">
      <c r="C189" s="1"/>
      <c r="D189" s="1"/>
      <c r="E189" s="1"/>
      <c r="F189" s="1"/>
      <c r="G189" s="1"/>
      <c r="H189" s="1"/>
    </row>
    <row r="190" spans="3:8">
      <c r="C190" s="1"/>
      <c r="D190" s="1"/>
      <c r="E190" s="1"/>
      <c r="F190" s="1"/>
      <c r="G190" s="1"/>
      <c r="H190" s="1"/>
    </row>
    <row r="191" spans="3:8">
      <c r="C191" s="1"/>
      <c r="D191" s="1"/>
      <c r="E191" s="1"/>
      <c r="F191" s="1"/>
      <c r="G191" s="1"/>
      <c r="H191" s="1"/>
    </row>
    <row r="192" spans="3:8">
      <c r="C192" s="1"/>
      <c r="D192" s="1"/>
      <c r="E192" s="1"/>
      <c r="F192" s="1"/>
      <c r="G192" s="1"/>
      <c r="H192" s="1"/>
    </row>
    <row r="193" spans="3:8">
      <c r="C193" s="1"/>
      <c r="D193" s="1"/>
      <c r="E193" s="1"/>
      <c r="F193" s="1"/>
      <c r="G193" s="1"/>
      <c r="H193" s="1"/>
    </row>
    <row r="194" spans="3:8">
      <c r="C194" s="1"/>
      <c r="D194" s="1"/>
      <c r="E194" s="1"/>
      <c r="F194" s="1"/>
      <c r="G194" s="1"/>
      <c r="H194" s="1"/>
    </row>
    <row r="195" spans="3:8">
      <c r="C195" s="1"/>
      <c r="D195" s="1"/>
      <c r="E195" s="1"/>
      <c r="F195" s="1"/>
      <c r="G195" s="1"/>
      <c r="H195" s="1"/>
    </row>
    <row r="196" spans="3:8">
      <c r="C196" s="1"/>
      <c r="D196" s="1"/>
      <c r="E196" s="1"/>
      <c r="F196" s="1"/>
      <c r="G196" s="1"/>
      <c r="H196" s="1"/>
    </row>
    <row r="197" spans="3:8">
      <c r="C197" s="1"/>
      <c r="D197" s="1"/>
      <c r="E197" s="1"/>
      <c r="F197" s="1"/>
      <c r="G197" s="1"/>
      <c r="H197" s="1"/>
    </row>
    <row r="198" spans="3:8">
      <c r="C198" s="1"/>
      <c r="D198" s="1"/>
      <c r="E198" s="1"/>
      <c r="F198" s="1"/>
      <c r="G198" s="1"/>
      <c r="H198" s="1"/>
    </row>
    <row r="199" spans="3:8">
      <c r="C199" s="1"/>
      <c r="D199" s="1"/>
      <c r="E199" s="1"/>
      <c r="F199" s="1"/>
      <c r="G199" s="1"/>
      <c r="H199" s="1"/>
    </row>
    <row r="200" spans="3:8">
      <c r="C200" s="1"/>
      <c r="D200" s="1"/>
      <c r="E200" s="1"/>
      <c r="F200" s="1"/>
      <c r="G200" s="1"/>
      <c r="H200" s="1"/>
    </row>
    <row r="201" spans="3:8">
      <c r="C201" s="1"/>
      <c r="D201" s="1"/>
      <c r="E201" s="1"/>
      <c r="F201" s="1"/>
      <c r="G201" s="1"/>
      <c r="H201" s="1"/>
    </row>
  </sheetData>
  <sortState ref="A74:R83">
    <sortCondition ref="R74:R83"/>
    <sortCondition ref="O74:O83"/>
  </sortState>
  <mergeCells count="14">
    <mergeCell ref="A71:R71"/>
    <mergeCell ref="A8:R8"/>
    <mergeCell ref="A1:R1"/>
    <mergeCell ref="A2:R2"/>
    <mergeCell ref="A3:R3"/>
    <mergeCell ref="A4:R4"/>
    <mergeCell ref="A5:R5"/>
    <mergeCell ref="A6:R6"/>
    <mergeCell ref="A64:R64"/>
    <mergeCell ref="A65:R65"/>
    <mergeCell ref="A66:R66"/>
    <mergeCell ref="A67:R67"/>
    <mergeCell ref="A68:R68"/>
    <mergeCell ref="A69:R69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08"/>
  <sheetViews>
    <sheetView zoomScale="85" zoomScaleNormal="85" workbookViewId="0">
      <selection sqref="A1:R1"/>
    </sheetView>
  </sheetViews>
  <sheetFormatPr baseColWidth="10" defaultRowHeight="18.75"/>
  <cols>
    <col min="1" max="1" width="44.28515625" style="1" customWidth="1"/>
    <col min="2" max="2" width="16.7109375" style="53" bestFit="1" customWidth="1"/>
    <col min="3" max="3" width="12.42578125" style="8" bestFit="1" customWidth="1"/>
    <col min="4" max="6" width="4.7109375" style="2" customWidth="1"/>
    <col min="7" max="7" width="6.28515625" style="2" customWidth="1"/>
    <col min="8" max="8" width="5.7109375" style="2" customWidth="1"/>
    <col min="9" max="9" width="4.7109375" style="1" hidden="1" customWidth="1"/>
    <col min="10" max="10" width="4.7109375" style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13.42578125" style="1" customWidth="1"/>
    <col min="20" max="16384" width="11.42578125" style="1"/>
  </cols>
  <sheetData>
    <row r="1" spans="1:31" ht="23.25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31" ht="29.25">
      <c r="A2" s="107" t="str">
        <f>MENORES!A65</f>
        <v>34° TORNEO AMISTAD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31">
      <c r="A3" s="108" t="s">
        <v>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31" ht="26.25">
      <c r="A4" s="109" t="s">
        <v>12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31" ht="19.5">
      <c r="A5" s="110" t="s">
        <v>28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31">
      <c r="A6" s="111" t="str">
        <f>MENORES!A69</f>
        <v>MIERCOLES 05; JUEVES 06 Y VIERNES 07 DE FEBRERO DE 2020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31" ht="20.25" thickBot="1">
      <c r="A7" s="58" t="s">
        <v>223</v>
      </c>
      <c r="B7" s="5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31" ht="20.25" thickBot="1">
      <c r="A8" s="103" t="s">
        <v>84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5"/>
    </row>
    <row r="9" spans="1:31" s="25" customFormat="1" ht="20.25" thickBot="1">
      <c r="A9" s="13" t="s">
        <v>0</v>
      </c>
      <c r="B9" s="54" t="s">
        <v>10</v>
      </c>
      <c r="C9" s="30" t="s">
        <v>29</v>
      </c>
      <c r="D9" s="31" t="s">
        <v>1</v>
      </c>
      <c r="E9" s="32" t="s">
        <v>2</v>
      </c>
      <c r="F9" s="32" t="s">
        <v>3</v>
      </c>
      <c r="G9" s="32" t="s">
        <v>4</v>
      </c>
      <c r="H9" s="32" t="s">
        <v>5</v>
      </c>
      <c r="I9" s="33" t="s">
        <v>2</v>
      </c>
      <c r="J9" s="33" t="s">
        <v>3</v>
      </c>
      <c r="K9" s="33" t="s">
        <v>4</v>
      </c>
      <c r="L9" s="33" t="s">
        <v>5</v>
      </c>
      <c r="M9" s="34" t="s">
        <v>2</v>
      </c>
      <c r="N9" s="34" t="s">
        <v>3</v>
      </c>
      <c r="O9" s="34" t="s">
        <v>4</v>
      </c>
      <c r="P9" s="34" t="s">
        <v>5</v>
      </c>
      <c r="Q9" s="4" t="s">
        <v>16</v>
      </c>
      <c r="R9" s="12" t="s">
        <v>15</v>
      </c>
      <c r="S9" s="1"/>
      <c r="T9" s="1"/>
      <c r="U9" s="1"/>
      <c r="Y9" s="1"/>
      <c r="Z9" s="1"/>
      <c r="AA9" s="1"/>
      <c r="AB9" s="1"/>
      <c r="AC9" s="1"/>
      <c r="AD9" s="1"/>
      <c r="AE9" s="1"/>
    </row>
    <row r="10" spans="1:31" ht="20.25" thickBot="1">
      <c r="A10" s="26" t="s">
        <v>56</v>
      </c>
      <c r="B10" s="51" t="s">
        <v>31</v>
      </c>
      <c r="C10" s="35">
        <v>38884</v>
      </c>
      <c r="D10" s="27">
        <v>3</v>
      </c>
      <c r="E10" s="17">
        <v>35</v>
      </c>
      <c r="F10" s="17">
        <v>36</v>
      </c>
      <c r="G10" s="18">
        <f>SUM(E10:F10)</f>
        <v>71</v>
      </c>
      <c r="H10" s="19">
        <f>SUM(G10-D10)</f>
        <v>68</v>
      </c>
      <c r="I10" s="20"/>
      <c r="J10" s="17">
        <v>37</v>
      </c>
      <c r="K10" s="18">
        <f>SUM(I10:J10)</f>
        <v>37</v>
      </c>
      <c r="L10" s="21">
        <f>+(K10-D10/2)</f>
        <v>35.5</v>
      </c>
      <c r="M10" s="20">
        <v>34</v>
      </c>
      <c r="N10" s="17">
        <v>40</v>
      </c>
      <c r="O10" s="18">
        <f>SUM(M10:N10)</f>
        <v>74</v>
      </c>
      <c r="P10" s="21">
        <f>+(O10-D10)</f>
        <v>71</v>
      </c>
      <c r="Q10" s="22">
        <f>SUM(H10,L10,P10)</f>
        <v>174.5</v>
      </c>
      <c r="R10" s="122">
        <f>+G10+K10+O10</f>
        <v>182</v>
      </c>
      <c r="S10" s="14" t="s">
        <v>76</v>
      </c>
    </row>
    <row r="11" spans="1:31" ht="20.25" thickBot="1">
      <c r="A11" s="26" t="s">
        <v>168</v>
      </c>
      <c r="B11" s="51" t="s">
        <v>218</v>
      </c>
      <c r="C11" s="35">
        <v>38974</v>
      </c>
      <c r="D11" s="27">
        <v>2</v>
      </c>
      <c r="E11" s="17">
        <v>39</v>
      </c>
      <c r="F11" s="17">
        <v>39</v>
      </c>
      <c r="G11" s="18">
        <f>SUM(E11:F11)</f>
        <v>78</v>
      </c>
      <c r="H11" s="19">
        <f>SUM(G11-D11)</f>
        <v>76</v>
      </c>
      <c r="I11" s="20"/>
      <c r="J11" s="17">
        <v>36</v>
      </c>
      <c r="K11" s="18">
        <f>SUM(I11:J11)</f>
        <v>36</v>
      </c>
      <c r="L11" s="21">
        <f>+(K11-D11/2)</f>
        <v>35</v>
      </c>
      <c r="M11" s="20">
        <v>39</v>
      </c>
      <c r="N11" s="17">
        <v>40</v>
      </c>
      <c r="O11" s="18">
        <f>SUM(M11:N11)</f>
        <v>79</v>
      </c>
      <c r="P11" s="21">
        <f>+(O11-D11)</f>
        <v>77</v>
      </c>
      <c r="Q11" s="22">
        <f>SUM(H11,L11,P11)</f>
        <v>188</v>
      </c>
      <c r="R11" s="122">
        <f>+G11+K11+O11</f>
        <v>193</v>
      </c>
      <c r="S11" s="14" t="s">
        <v>77</v>
      </c>
    </row>
    <row r="12" spans="1:31" ht="20.25" thickBot="1">
      <c r="A12" s="82" t="s">
        <v>166</v>
      </c>
      <c r="B12" s="51" t="s">
        <v>167</v>
      </c>
      <c r="C12" s="35">
        <v>38930</v>
      </c>
      <c r="D12" s="27">
        <v>2</v>
      </c>
      <c r="E12" s="17">
        <v>40</v>
      </c>
      <c r="F12" s="17">
        <v>42</v>
      </c>
      <c r="G12" s="18">
        <f>SUM(E12:F12)</f>
        <v>82</v>
      </c>
      <c r="H12" s="19">
        <f>SUM(G12-D12)</f>
        <v>80</v>
      </c>
      <c r="I12" s="20"/>
      <c r="J12" s="17">
        <v>39</v>
      </c>
      <c r="K12" s="18">
        <f>SUM(I12:J12)</f>
        <v>39</v>
      </c>
      <c r="L12" s="21">
        <f>+(K12-D12/2)</f>
        <v>38</v>
      </c>
      <c r="M12" s="20">
        <v>37</v>
      </c>
      <c r="N12" s="17">
        <v>36</v>
      </c>
      <c r="O12" s="18">
        <f>SUM(M12:N12)</f>
        <v>73</v>
      </c>
      <c r="P12" s="21">
        <f>+(O12-D12)</f>
        <v>71</v>
      </c>
      <c r="Q12" s="22">
        <f>SUM(H12,L12,P12)</f>
        <v>189</v>
      </c>
      <c r="R12" s="122">
        <f>+G12+K12+O12</f>
        <v>194</v>
      </c>
      <c r="S12" s="14" t="s">
        <v>78</v>
      </c>
    </row>
    <row r="13" spans="1:31" ht="19.5">
      <c r="A13" s="26" t="s">
        <v>57</v>
      </c>
      <c r="B13" s="51" t="s">
        <v>195</v>
      </c>
      <c r="C13" s="35">
        <v>38415</v>
      </c>
      <c r="D13" s="27">
        <v>2</v>
      </c>
      <c r="E13" s="17">
        <v>42</v>
      </c>
      <c r="F13" s="17">
        <v>35</v>
      </c>
      <c r="G13" s="18">
        <f>SUM(E13:F13)</f>
        <v>77</v>
      </c>
      <c r="H13" s="19">
        <f>SUM(G13-D13)</f>
        <v>75</v>
      </c>
      <c r="I13" s="20"/>
      <c r="J13" s="17">
        <v>38</v>
      </c>
      <c r="K13" s="18">
        <f>SUM(I13:J13)</f>
        <v>38</v>
      </c>
      <c r="L13" s="21">
        <f>+(K13-D13/2)</f>
        <v>37</v>
      </c>
      <c r="M13" s="20">
        <v>37</v>
      </c>
      <c r="N13" s="17">
        <v>42</v>
      </c>
      <c r="O13" s="18">
        <f>SUM(M13:N13)</f>
        <v>79</v>
      </c>
      <c r="P13" s="21">
        <f>+(O13-D13)</f>
        <v>77</v>
      </c>
      <c r="Q13" s="22">
        <f>SUM(H13,L13,P13)</f>
        <v>189</v>
      </c>
      <c r="R13" s="23">
        <f>+G13+K13+O13</f>
        <v>194</v>
      </c>
    </row>
    <row r="14" spans="1:31" ht="19.5">
      <c r="A14" s="26" t="s">
        <v>64</v>
      </c>
      <c r="B14" s="51" t="s">
        <v>195</v>
      </c>
      <c r="C14" s="35">
        <v>38423</v>
      </c>
      <c r="D14" s="27">
        <v>4</v>
      </c>
      <c r="E14" s="17">
        <v>41</v>
      </c>
      <c r="F14" s="17">
        <v>43</v>
      </c>
      <c r="G14" s="18">
        <f>SUM(E14:F14)</f>
        <v>84</v>
      </c>
      <c r="H14" s="19">
        <f>SUM(G14-D14)</f>
        <v>80</v>
      </c>
      <c r="I14" s="20"/>
      <c r="J14" s="17">
        <v>38</v>
      </c>
      <c r="K14" s="18">
        <f>SUM(I14:J14)</f>
        <v>38</v>
      </c>
      <c r="L14" s="21">
        <f>+(K14-D14/2)</f>
        <v>36</v>
      </c>
      <c r="M14" s="20">
        <v>39</v>
      </c>
      <c r="N14" s="17">
        <v>36</v>
      </c>
      <c r="O14" s="18">
        <f>SUM(M14:N14)</f>
        <v>75</v>
      </c>
      <c r="P14" s="21">
        <f>+(O14-D14)</f>
        <v>71</v>
      </c>
      <c r="Q14" s="22">
        <f>SUM(H14,L14,P14)</f>
        <v>187</v>
      </c>
      <c r="R14" s="23">
        <f>+G14+K14+O14</f>
        <v>197</v>
      </c>
    </row>
    <row r="15" spans="1:31" ht="19.5">
      <c r="A15" s="82" t="s">
        <v>158</v>
      </c>
      <c r="B15" s="51" t="s">
        <v>210</v>
      </c>
      <c r="C15" s="35">
        <v>38704</v>
      </c>
      <c r="D15" s="27">
        <v>4</v>
      </c>
      <c r="E15" s="17">
        <v>42</v>
      </c>
      <c r="F15" s="17">
        <v>43</v>
      </c>
      <c r="G15" s="18">
        <f>SUM(E15:F15)</f>
        <v>85</v>
      </c>
      <c r="H15" s="19">
        <f>SUM(G15-D15)</f>
        <v>81</v>
      </c>
      <c r="I15" s="20"/>
      <c r="J15" s="17">
        <v>35</v>
      </c>
      <c r="K15" s="18">
        <f>SUM(I15:J15)</f>
        <v>35</v>
      </c>
      <c r="L15" s="21">
        <f>+(K15-D15/2)</f>
        <v>33</v>
      </c>
      <c r="M15" s="20">
        <v>41</v>
      </c>
      <c r="N15" s="17">
        <v>38</v>
      </c>
      <c r="O15" s="18">
        <f>SUM(M15:N15)</f>
        <v>79</v>
      </c>
      <c r="P15" s="21">
        <f>+(O15-D15)</f>
        <v>75</v>
      </c>
      <c r="Q15" s="22">
        <f>SUM(H15,L15,P15)</f>
        <v>189</v>
      </c>
      <c r="R15" s="23">
        <f>+G15+K15+O15</f>
        <v>199</v>
      </c>
    </row>
    <row r="16" spans="1:31" ht="19.5">
      <c r="A16" s="26" t="s">
        <v>159</v>
      </c>
      <c r="B16" s="51" t="s">
        <v>32</v>
      </c>
      <c r="C16" s="35">
        <v>38874</v>
      </c>
      <c r="D16" s="27">
        <v>7</v>
      </c>
      <c r="E16" s="17">
        <v>39</v>
      </c>
      <c r="F16" s="17">
        <v>40</v>
      </c>
      <c r="G16" s="18">
        <f>SUM(E16:F16)</f>
        <v>79</v>
      </c>
      <c r="H16" s="19">
        <f>SUM(G16-D16)</f>
        <v>72</v>
      </c>
      <c r="I16" s="20"/>
      <c r="J16" s="17">
        <v>40</v>
      </c>
      <c r="K16" s="18">
        <f>SUM(I16:J16)</f>
        <v>40</v>
      </c>
      <c r="L16" s="21">
        <f>+(K16-D16/2)</f>
        <v>36.5</v>
      </c>
      <c r="M16" s="20">
        <v>41</v>
      </c>
      <c r="N16" s="17">
        <v>40</v>
      </c>
      <c r="O16" s="18">
        <f>SUM(M16:N16)</f>
        <v>81</v>
      </c>
      <c r="P16" s="21">
        <f>+(O16-D16)</f>
        <v>74</v>
      </c>
      <c r="Q16" s="22">
        <f>SUM(H16,L16,P16)</f>
        <v>182.5</v>
      </c>
      <c r="R16" s="23">
        <f>+G16+K16+O16</f>
        <v>200</v>
      </c>
    </row>
    <row r="17" spans="1:19" ht="19.5">
      <c r="A17" s="26" t="s">
        <v>61</v>
      </c>
      <c r="B17" s="51" t="s">
        <v>32</v>
      </c>
      <c r="C17" s="35">
        <v>38888</v>
      </c>
      <c r="D17" s="27">
        <v>5</v>
      </c>
      <c r="E17" s="17">
        <v>38</v>
      </c>
      <c r="F17" s="17">
        <v>44</v>
      </c>
      <c r="G17" s="18">
        <f>SUM(E17:F17)</f>
        <v>82</v>
      </c>
      <c r="H17" s="19">
        <f>SUM(G17-D17)</f>
        <v>77</v>
      </c>
      <c r="I17" s="20"/>
      <c r="J17" s="17">
        <v>40</v>
      </c>
      <c r="K17" s="18">
        <f>SUM(I17:J17)</f>
        <v>40</v>
      </c>
      <c r="L17" s="21">
        <f>+(K17-D17/2)</f>
        <v>37.5</v>
      </c>
      <c r="M17" s="20">
        <v>42</v>
      </c>
      <c r="N17" s="17">
        <v>39</v>
      </c>
      <c r="O17" s="18">
        <f>SUM(M17:N17)</f>
        <v>81</v>
      </c>
      <c r="P17" s="21">
        <f>+(O17-D17)</f>
        <v>76</v>
      </c>
      <c r="Q17" s="22">
        <f>SUM(H17,L17,P17)</f>
        <v>190.5</v>
      </c>
      <c r="R17" s="23">
        <f>+G17+K17+O17</f>
        <v>203</v>
      </c>
    </row>
    <row r="18" spans="1:19" ht="19.5">
      <c r="A18" s="26" t="s">
        <v>157</v>
      </c>
      <c r="B18" s="51" t="s">
        <v>214</v>
      </c>
      <c r="C18" s="35">
        <v>38702</v>
      </c>
      <c r="D18" s="27">
        <v>12</v>
      </c>
      <c r="E18" s="17">
        <v>43</v>
      </c>
      <c r="F18" s="17">
        <v>41</v>
      </c>
      <c r="G18" s="18">
        <f>SUM(E18:F18)</f>
        <v>84</v>
      </c>
      <c r="H18" s="19">
        <f>SUM(G18-D18)</f>
        <v>72</v>
      </c>
      <c r="I18" s="20"/>
      <c r="J18" s="17">
        <v>43</v>
      </c>
      <c r="K18" s="18">
        <f>SUM(I18:J18)</f>
        <v>43</v>
      </c>
      <c r="L18" s="21">
        <f>+(K18-D18/2)</f>
        <v>37</v>
      </c>
      <c r="M18" s="20">
        <v>40</v>
      </c>
      <c r="N18" s="17">
        <v>38</v>
      </c>
      <c r="O18" s="18">
        <f>SUM(M18:N18)</f>
        <v>78</v>
      </c>
      <c r="P18" s="21">
        <f>+(O18-D18)</f>
        <v>66</v>
      </c>
      <c r="Q18" s="22">
        <f>SUM(H18,L18,P18)</f>
        <v>175</v>
      </c>
      <c r="R18" s="23">
        <f>+G18+K18+O18</f>
        <v>205</v>
      </c>
    </row>
    <row r="19" spans="1:19" ht="19.5">
      <c r="A19" s="26" t="s">
        <v>149</v>
      </c>
      <c r="B19" s="51" t="s">
        <v>150</v>
      </c>
      <c r="C19" s="35">
        <v>38466</v>
      </c>
      <c r="D19" s="27">
        <v>8</v>
      </c>
      <c r="E19" s="17">
        <v>44</v>
      </c>
      <c r="F19" s="17">
        <v>42</v>
      </c>
      <c r="G19" s="18">
        <f>SUM(E19:F19)</f>
        <v>86</v>
      </c>
      <c r="H19" s="19">
        <f>SUM(G19-D19)</f>
        <v>78</v>
      </c>
      <c r="I19" s="20"/>
      <c r="J19" s="17">
        <v>38</v>
      </c>
      <c r="K19" s="18">
        <f>SUM(I19:J19)</f>
        <v>38</v>
      </c>
      <c r="L19" s="21">
        <f>+(K19-D19/2)</f>
        <v>34</v>
      </c>
      <c r="M19" s="20">
        <v>40</v>
      </c>
      <c r="N19" s="17">
        <v>41</v>
      </c>
      <c r="O19" s="18">
        <f>SUM(M19:N19)</f>
        <v>81</v>
      </c>
      <c r="P19" s="21">
        <f>+(O19-D19)</f>
        <v>73</v>
      </c>
      <c r="Q19" s="22">
        <f>SUM(H19,L19,P19)</f>
        <v>185</v>
      </c>
      <c r="R19" s="23">
        <f>+G19+K19+O19</f>
        <v>205</v>
      </c>
    </row>
    <row r="20" spans="1:19" ht="19.5">
      <c r="A20" s="82" t="s">
        <v>155</v>
      </c>
      <c r="B20" s="51" t="s">
        <v>212</v>
      </c>
      <c r="C20" s="35">
        <v>38615</v>
      </c>
      <c r="D20" s="27">
        <v>3</v>
      </c>
      <c r="E20" s="17">
        <v>44</v>
      </c>
      <c r="F20" s="17">
        <v>38</v>
      </c>
      <c r="G20" s="18">
        <f>SUM(E20:F20)</f>
        <v>82</v>
      </c>
      <c r="H20" s="19">
        <f>SUM(G20-D20)</f>
        <v>79</v>
      </c>
      <c r="I20" s="20"/>
      <c r="J20" s="17">
        <v>40</v>
      </c>
      <c r="K20" s="18">
        <f>SUM(I20:J20)</f>
        <v>40</v>
      </c>
      <c r="L20" s="21">
        <f>+(K20-D20/2)</f>
        <v>38.5</v>
      </c>
      <c r="M20" s="20">
        <v>41</v>
      </c>
      <c r="N20" s="17">
        <v>43</v>
      </c>
      <c r="O20" s="18">
        <f>SUM(M20:N20)</f>
        <v>84</v>
      </c>
      <c r="P20" s="21">
        <f>+(O20-D20)</f>
        <v>81</v>
      </c>
      <c r="Q20" s="22">
        <f>SUM(H20,L20,P20)</f>
        <v>198.5</v>
      </c>
      <c r="R20" s="23">
        <f>+G20+K20+O20</f>
        <v>206</v>
      </c>
    </row>
    <row r="21" spans="1:19" ht="19.5">
      <c r="A21" s="26" t="s">
        <v>148</v>
      </c>
      <c r="B21" s="51" t="s">
        <v>209</v>
      </c>
      <c r="C21" s="35">
        <v>38385</v>
      </c>
      <c r="D21" s="27">
        <v>8</v>
      </c>
      <c r="E21" s="17">
        <v>42</v>
      </c>
      <c r="F21" s="17">
        <v>40</v>
      </c>
      <c r="G21" s="18">
        <f>SUM(E21:F21)</f>
        <v>82</v>
      </c>
      <c r="H21" s="19">
        <f>SUM(G21-D21)</f>
        <v>74</v>
      </c>
      <c r="I21" s="20"/>
      <c r="J21" s="17">
        <v>45</v>
      </c>
      <c r="K21" s="18">
        <f>SUM(I21:J21)</f>
        <v>45</v>
      </c>
      <c r="L21" s="21">
        <f>+(K21-D21/2)</f>
        <v>41</v>
      </c>
      <c r="M21" s="20">
        <v>37</v>
      </c>
      <c r="N21" s="17">
        <v>43</v>
      </c>
      <c r="O21" s="18">
        <f>SUM(M21:N21)</f>
        <v>80</v>
      </c>
      <c r="P21" s="21">
        <f>+(O21-D21)</f>
        <v>72</v>
      </c>
      <c r="Q21" s="22">
        <f>SUM(H21,L21,P21)</f>
        <v>187</v>
      </c>
      <c r="R21" s="23">
        <f>+G21+K21+O21</f>
        <v>207</v>
      </c>
    </row>
    <row r="22" spans="1:19" ht="19.5">
      <c r="A22" s="82" t="s">
        <v>63</v>
      </c>
      <c r="B22" s="51" t="s">
        <v>210</v>
      </c>
      <c r="C22" s="35">
        <v>38429</v>
      </c>
      <c r="D22" s="27">
        <v>7</v>
      </c>
      <c r="E22" s="17">
        <v>41</v>
      </c>
      <c r="F22" s="17">
        <v>41</v>
      </c>
      <c r="G22" s="18">
        <f>SUM(E22:F22)</f>
        <v>82</v>
      </c>
      <c r="H22" s="19">
        <f>SUM(G22-D22)</f>
        <v>75</v>
      </c>
      <c r="I22" s="20"/>
      <c r="J22" s="17">
        <v>40</v>
      </c>
      <c r="K22" s="18">
        <f>SUM(I22:J22)</f>
        <v>40</v>
      </c>
      <c r="L22" s="21">
        <f>+(K22-D22/2)</f>
        <v>36.5</v>
      </c>
      <c r="M22" s="20">
        <v>47</v>
      </c>
      <c r="N22" s="17">
        <v>38</v>
      </c>
      <c r="O22" s="18">
        <f>SUM(M22:N22)</f>
        <v>85</v>
      </c>
      <c r="P22" s="21">
        <f>+(O22-D22)</f>
        <v>78</v>
      </c>
      <c r="Q22" s="22">
        <f>SUM(H22,L22,P22)</f>
        <v>189.5</v>
      </c>
      <c r="R22" s="23">
        <f>+G22+K22+O22</f>
        <v>207</v>
      </c>
    </row>
    <row r="23" spans="1:19" ht="19.5">
      <c r="A23" s="26" t="s">
        <v>162</v>
      </c>
      <c r="B23" s="51" t="s">
        <v>36</v>
      </c>
      <c r="C23" s="35">
        <v>38888</v>
      </c>
      <c r="D23" s="27">
        <v>10</v>
      </c>
      <c r="E23" s="17">
        <v>41</v>
      </c>
      <c r="F23" s="17">
        <v>40</v>
      </c>
      <c r="G23" s="18">
        <f>SUM(E23:F23)</f>
        <v>81</v>
      </c>
      <c r="H23" s="19">
        <f>SUM(G23-D23)</f>
        <v>71</v>
      </c>
      <c r="I23" s="20"/>
      <c r="J23" s="17">
        <v>45</v>
      </c>
      <c r="K23" s="18">
        <f>SUM(I23:J23)</f>
        <v>45</v>
      </c>
      <c r="L23" s="21">
        <f>+(K23-D23/2)</f>
        <v>40</v>
      </c>
      <c r="M23" s="20">
        <v>40</v>
      </c>
      <c r="N23" s="17">
        <v>42</v>
      </c>
      <c r="O23" s="18">
        <f>SUM(M23:N23)</f>
        <v>82</v>
      </c>
      <c r="P23" s="21">
        <f>+(O23-D23)</f>
        <v>72</v>
      </c>
      <c r="Q23" s="22">
        <f>SUM(H23,L23,P23)</f>
        <v>183</v>
      </c>
      <c r="R23" s="23">
        <f>+G23+K23+O23</f>
        <v>208</v>
      </c>
    </row>
    <row r="24" spans="1:19" ht="19.5">
      <c r="A24" s="26" t="s">
        <v>151</v>
      </c>
      <c r="B24" s="51" t="s">
        <v>150</v>
      </c>
      <c r="C24" s="35">
        <v>38469</v>
      </c>
      <c r="D24" s="27">
        <v>7</v>
      </c>
      <c r="E24" s="17">
        <v>42</v>
      </c>
      <c r="F24" s="17">
        <v>42</v>
      </c>
      <c r="G24" s="18">
        <f>SUM(E24:F24)</f>
        <v>84</v>
      </c>
      <c r="H24" s="19">
        <f>SUM(G24-D24)</f>
        <v>77</v>
      </c>
      <c r="I24" s="20"/>
      <c r="J24" s="17">
        <v>39</v>
      </c>
      <c r="K24" s="18">
        <f>SUM(I24:J24)</f>
        <v>39</v>
      </c>
      <c r="L24" s="21">
        <f>+(K24-D24/2)</f>
        <v>35.5</v>
      </c>
      <c r="M24" s="20">
        <v>41</v>
      </c>
      <c r="N24" s="17">
        <v>44</v>
      </c>
      <c r="O24" s="18">
        <f>SUM(M24:N24)</f>
        <v>85</v>
      </c>
      <c r="P24" s="21">
        <f>+(O24-D24)</f>
        <v>78</v>
      </c>
      <c r="Q24" s="22">
        <f>SUM(H24,L24,P24)</f>
        <v>190.5</v>
      </c>
      <c r="R24" s="23">
        <f>+G24+K24+O24</f>
        <v>208</v>
      </c>
    </row>
    <row r="25" spans="1:19" ht="20.25" thickBot="1">
      <c r="A25" s="26" t="s">
        <v>156</v>
      </c>
      <c r="B25" s="51" t="s">
        <v>171</v>
      </c>
      <c r="C25" s="35">
        <v>38648</v>
      </c>
      <c r="D25" s="27">
        <v>6</v>
      </c>
      <c r="E25" s="17">
        <v>46</v>
      </c>
      <c r="F25" s="17">
        <v>41</v>
      </c>
      <c r="G25" s="18">
        <f>SUM(E25:F25)</f>
        <v>87</v>
      </c>
      <c r="H25" s="19">
        <f>SUM(G25-D25)</f>
        <v>81</v>
      </c>
      <c r="I25" s="20"/>
      <c r="J25" s="17">
        <v>41</v>
      </c>
      <c r="K25" s="18">
        <f>SUM(I25:J25)</f>
        <v>41</v>
      </c>
      <c r="L25" s="21">
        <f>+(K25-D25/2)</f>
        <v>38</v>
      </c>
      <c r="M25" s="20">
        <v>39</v>
      </c>
      <c r="N25" s="17">
        <v>42</v>
      </c>
      <c r="O25" s="18">
        <f>SUM(M25:N25)</f>
        <v>81</v>
      </c>
      <c r="P25" s="21">
        <f>+(O25-D25)</f>
        <v>75</v>
      </c>
      <c r="Q25" s="22">
        <f>SUM(H25,L25,P25)</f>
        <v>194</v>
      </c>
      <c r="R25" s="23">
        <f>+G25+K25+O25</f>
        <v>209</v>
      </c>
    </row>
    <row r="26" spans="1:19" ht="20.25" thickBot="1">
      <c r="A26" s="57" t="s">
        <v>65</v>
      </c>
      <c r="B26" s="51" t="s">
        <v>36</v>
      </c>
      <c r="C26" s="35">
        <v>39105</v>
      </c>
      <c r="D26" s="27">
        <v>9</v>
      </c>
      <c r="E26" s="17">
        <v>44</v>
      </c>
      <c r="F26" s="17">
        <v>45</v>
      </c>
      <c r="G26" s="18">
        <f>SUM(E26:F26)</f>
        <v>89</v>
      </c>
      <c r="H26" s="19">
        <f>SUM(G26-D26)</f>
        <v>80</v>
      </c>
      <c r="I26" s="20"/>
      <c r="J26" s="17">
        <v>45</v>
      </c>
      <c r="K26" s="18">
        <f>SUM(I26:J26)</f>
        <v>45</v>
      </c>
      <c r="L26" s="21">
        <f>+(K26-D26/2)</f>
        <v>40.5</v>
      </c>
      <c r="M26" s="20">
        <v>39</v>
      </c>
      <c r="N26" s="17">
        <v>39</v>
      </c>
      <c r="O26" s="18">
        <f>SUM(M26:N26)</f>
        <v>78</v>
      </c>
      <c r="P26" s="21">
        <f>+(O26-D26)</f>
        <v>69</v>
      </c>
      <c r="Q26" s="22">
        <f>SUM(H26,L26,P26)</f>
        <v>189.5</v>
      </c>
      <c r="R26" s="122">
        <f>+G26+K26+O26</f>
        <v>212</v>
      </c>
      <c r="S26" s="14" t="s">
        <v>75</v>
      </c>
    </row>
    <row r="27" spans="1:19" ht="20.25" thickBot="1">
      <c r="A27" s="26" t="s">
        <v>71</v>
      </c>
      <c r="B27" s="51" t="s">
        <v>213</v>
      </c>
      <c r="C27" s="35">
        <v>38656</v>
      </c>
      <c r="D27" s="27">
        <v>17</v>
      </c>
      <c r="E27" s="17">
        <v>42</v>
      </c>
      <c r="F27" s="17">
        <v>44</v>
      </c>
      <c r="G27" s="18">
        <f>SUM(E27:F27)</f>
        <v>86</v>
      </c>
      <c r="H27" s="19">
        <f>SUM(G27-D27)</f>
        <v>69</v>
      </c>
      <c r="I27" s="20"/>
      <c r="J27" s="17">
        <v>43</v>
      </c>
      <c r="K27" s="18">
        <f>SUM(I27:J27)</f>
        <v>43</v>
      </c>
      <c r="L27" s="21">
        <f>+(K27-D27/2)</f>
        <v>34.5</v>
      </c>
      <c r="M27" s="20">
        <v>41</v>
      </c>
      <c r="N27" s="17">
        <v>43</v>
      </c>
      <c r="O27" s="18">
        <f>SUM(M27:N27)</f>
        <v>84</v>
      </c>
      <c r="P27" s="21">
        <f>+(O27-D27)</f>
        <v>67</v>
      </c>
      <c r="Q27" s="121">
        <f>SUM(H27,L27,P27)</f>
        <v>170.5</v>
      </c>
      <c r="R27" s="23">
        <f>+G27+K27+O27</f>
        <v>213</v>
      </c>
      <c r="S27" s="48" t="s">
        <v>23</v>
      </c>
    </row>
    <row r="28" spans="1:19" ht="19.5">
      <c r="A28" s="26" t="s">
        <v>152</v>
      </c>
      <c r="B28" s="51" t="s">
        <v>36</v>
      </c>
      <c r="C28" s="35">
        <v>38469</v>
      </c>
      <c r="D28" s="27">
        <v>11</v>
      </c>
      <c r="E28" s="17">
        <v>43</v>
      </c>
      <c r="F28" s="17">
        <v>47</v>
      </c>
      <c r="G28" s="18">
        <f>SUM(E28:F28)</f>
        <v>90</v>
      </c>
      <c r="H28" s="19">
        <f>SUM(G28-D28)</f>
        <v>79</v>
      </c>
      <c r="I28" s="20"/>
      <c r="J28" s="17">
        <v>39</v>
      </c>
      <c r="K28" s="18">
        <f>SUM(I28:J28)</f>
        <v>39</v>
      </c>
      <c r="L28" s="21">
        <f>+(K28-D28/2)</f>
        <v>33.5</v>
      </c>
      <c r="M28" s="20">
        <v>45</v>
      </c>
      <c r="N28" s="17">
        <v>40</v>
      </c>
      <c r="O28" s="18">
        <f>SUM(M28:N28)</f>
        <v>85</v>
      </c>
      <c r="P28" s="21">
        <f>+(O28-D28)</f>
        <v>74</v>
      </c>
      <c r="Q28" s="22">
        <f>SUM(H28,L28,P28)</f>
        <v>186.5</v>
      </c>
      <c r="R28" s="23">
        <f>+G28+K28+O28</f>
        <v>214</v>
      </c>
      <c r="S28" s="47"/>
    </row>
    <row r="29" spans="1:19" ht="19.5">
      <c r="A29" s="26" t="s">
        <v>47</v>
      </c>
      <c r="B29" s="51" t="s">
        <v>34</v>
      </c>
      <c r="C29" s="35">
        <v>38609</v>
      </c>
      <c r="D29" s="27">
        <v>13</v>
      </c>
      <c r="E29" s="17">
        <v>39</v>
      </c>
      <c r="F29" s="17">
        <v>41</v>
      </c>
      <c r="G29" s="18">
        <f>SUM(E29:F29)</f>
        <v>80</v>
      </c>
      <c r="H29" s="19">
        <f>SUM(G29-D29)</f>
        <v>67</v>
      </c>
      <c r="I29" s="20"/>
      <c r="J29" s="17">
        <v>47</v>
      </c>
      <c r="K29" s="18">
        <f>SUM(I29:J29)</f>
        <v>47</v>
      </c>
      <c r="L29" s="21">
        <f>+(K29-D29/2)</f>
        <v>40.5</v>
      </c>
      <c r="M29" s="20">
        <v>42</v>
      </c>
      <c r="N29" s="17">
        <v>45</v>
      </c>
      <c r="O29" s="18">
        <f>SUM(M29:N29)</f>
        <v>87</v>
      </c>
      <c r="P29" s="21">
        <f>+(O29-D29)</f>
        <v>74</v>
      </c>
      <c r="Q29" s="126">
        <f>SUM(H29,L29,P29)</f>
        <v>181.5</v>
      </c>
      <c r="R29" s="23">
        <f>+G29+K29+O29</f>
        <v>214</v>
      </c>
    </row>
    <row r="30" spans="1:19" ht="20.25" thickBot="1">
      <c r="A30" s="26" t="s">
        <v>70</v>
      </c>
      <c r="B30" s="51" t="s">
        <v>34</v>
      </c>
      <c r="C30" s="35">
        <v>38952</v>
      </c>
      <c r="D30" s="27">
        <v>8</v>
      </c>
      <c r="E30" s="17">
        <v>42</v>
      </c>
      <c r="F30" s="17">
        <v>44</v>
      </c>
      <c r="G30" s="18">
        <f>SUM(E30:F30)</f>
        <v>86</v>
      </c>
      <c r="H30" s="19">
        <f>SUM(G30-D30)</f>
        <v>78</v>
      </c>
      <c r="I30" s="20"/>
      <c r="J30" s="17">
        <v>41</v>
      </c>
      <c r="K30" s="18">
        <f>SUM(I30:J30)</f>
        <v>41</v>
      </c>
      <c r="L30" s="21">
        <f>+(K30-D30/2)</f>
        <v>37</v>
      </c>
      <c r="M30" s="20">
        <v>46</v>
      </c>
      <c r="N30" s="17">
        <v>41</v>
      </c>
      <c r="O30" s="18">
        <f>SUM(M30:N30)</f>
        <v>87</v>
      </c>
      <c r="P30" s="21">
        <f>+(O30-D30)</f>
        <v>79</v>
      </c>
      <c r="Q30" s="22">
        <f>SUM(H30,L30,P30)</f>
        <v>194</v>
      </c>
      <c r="R30" s="23">
        <f>+G30+K30+O30</f>
        <v>214</v>
      </c>
    </row>
    <row r="31" spans="1:19" ht="20.25" thickBot="1">
      <c r="A31" s="57" t="s">
        <v>169</v>
      </c>
      <c r="B31" s="51" t="s">
        <v>218</v>
      </c>
      <c r="C31" s="35">
        <v>39175</v>
      </c>
      <c r="D31" s="27">
        <v>9</v>
      </c>
      <c r="E31" s="17">
        <v>47</v>
      </c>
      <c r="F31" s="17">
        <v>41</v>
      </c>
      <c r="G31" s="18">
        <f>SUM(E31:F31)</f>
        <v>88</v>
      </c>
      <c r="H31" s="19">
        <f>SUM(G31-D31)</f>
        <v>79</v>
      </c>
      <c r="I31" s="20"/>
      <c r="J31" s="17">
        <v>41</v>
      </c>
      <c r="K31" s="18">
        <f>SUM(I31:J31)</f>
        <v>41</v>
      </c>
      <c r="L31" s="21">
        <f>+(K31-D31/2)</f>
        <v>36.5</v>
      </c>
      <c r="M31" s="20">
        <v>45</v>
      </c>
      <c r="N31" s="17">
        <v>41</v>
      </c>
      <c r="O31" s="18">
        <f>SUM(M31:N31)</f>
        <v>86</v>
      </c>
      <c r="P31" s="21">
        <f>+(O31-D31)</f>
        <v>77</v>
      </c>
      <c r="Q31" s="22">
        <f>SUM(H31,L31,P31)</f>
        <v>192.5</v>
      </c>
      <c r="R31" s="122">
        <f>+G31+K31+O31</f>
        <v>215</v>
      </c>
      <c r="S31" s="14" t="s">
        <v>311</v>
      </c>
    </row>
    <row r="32" spans="1:19" ht="19.5">
      <c r="A32" s="26" t="s">
        <v>38</v>
      </c>
      <c r="B32" s="51" t="s">
        <v>39</v>
      </c>
      <c r="C32" s="35">
        <v>39044</v>
      </c>
      <c r="D32" s="27">
        <v>14</v>
      </c>
      <c r="E32" s="17">
        <v>42</v>
      </c>
      <c r="F32" s="17">
        <v>45</v>
      </c>
      <c r="G32" s="18">
        <f>SUM(E32:F32)</f>
        <v>87</v>
      </c>
      <c r="H32" s="19">
        <f>SUM(G32-D32)</f>
        <v>73</v>
      </c>
      <c r="I32" s="20"/>
      <c r="J32" s="17">
        <v>41</v>
      </c>
      <c r="K32" s="18">
        <f>SUM(I32:J32)</f>
        <v>41</v>
      </c>
      <c r="L32" s="21">
        <f>+(K32-D32/2)</f>
        <v>34</v>
      </c>
      <c r="M32" s="20">
        <v>44</v>
      </c>
      <c r="N32" s="17">
        <v>43</v>
      </c>
      <c r="O32" s="18">
        <f>SUM(M32:N32)</f>
        <v>87</v>
      </c>
      <c r="P32" s="21">
        <f>+(O32-D32)</f>
        <v>73</v>
      </c>
      <c r="Q32" s="22">
        <f>SUM(H32,L32,P32)</f>
        <v>180</v>
      </c>
      <c r="R32" s="23">
        <f>+G32+K32+O32</f>
        <v>215</v>
      </c>
    </row>
    <row r="33" spans="1:19" ht="19.5">
      <c r="A33" s="26" t="s">
        <v>72</v>
      </c>
      <c r="B33" s="51" t="s">
        <v>32</v>
      </c>
      <c r="C33" s="35">
        <v>38715</v>
      </c>
      <c r="D33" s="27">
        <v>13</v>
      </c>
      <c r="E33" s="17">
        <v>49</v>
      </c>
      <c r="F33" s="17">
        <v>43</v>
      </c>
      <c r="G33" s="18">
        <f>SUM(E33:F33)</f>
        <v>92</v>
      </c>
      <c r="H33" s="19">
        <f>SUM(G33-D33)</f>
        <v>79</v>
      </c>
      <c r="I33" s="20"/>
      <c r="J33" s="17">
        <v>45</v>
      </c>
      <c r="K33" s="18">
        <f>SUM(I33:J33)</f>
        <v>45</v>
      </c>
      <c r="L33" s="21">
        <f>+(K33-D33/2)</f>
        <v>38.5</v>
      </c>
      <c r="M33" s="20">
        <v>41</v>
      </c>
      <c r="N33" s="17">
        <v>39</v>
      </c>
      <c r="O33" s="18">
        <f>SUM(M33:N33)</f>
        <v>80</v>
      </c>
      <c r="P33" s="21">
        <f>+(O33-D33)</f>
        <v>67</v>
      </c>
      <c r="Q33" s="22">
        <f>SUM(H33,L33,P33)</f>
        <v>184.5</v>
      </c>
      <c r="R33" s="23">
        <f>+G33+K33+O33</f>
        <v>217</v>
      </c>
    </row>
    <row r="34" spans="1:19" ht="19.5">
      <c r="A34" s="26" t="s">
        <v>164</v>
      </c>
      <c r="B34" s="51" t="s">
        <v>217</v>
      </c>
      <c r="C34" s="35">
        <v>38888</v>
      </c>
      <c r="D34" s="27">
        <v>5</v>
      </c>
      <c r="E34" s="17">
        <v>48</v>
      </c>
      <c r="F34" s="17">
        <v>46</v>
      </c>
      <c r="G34" s="18">
        <f>SUM(E34:F34)</f>
        <v>94</v>
      </c>
      <c r="H34" s="19">
        <f>SUM(G34-D34)</f>
        <v>89</v>
      </c>
      <c r="I34" s="20"/>
      <c r="J34" s="17">
        <v>44</v>
      </c>
      <c r="K34" s="18">
        <f>SUM(I34:J34)</f>
        <v>44</v>
      </c>
      <c r="L34" s="21">
        <f>+(K34-D34/2)</f>
        <v>41.5</v>
      </c>
      <c r="M34" s="20">
        <v>42</v>
      </c>
      <c r="N34" s="17">
        <v>39</v>
      </c>
      <c r="O34" s="18">
        <f>SUM(M34:N34)</f>
        <v>81</v>
      </c>
      <c r="P34" s="21">
        <f>+(O34-D34)</f>
        <v>76</v>
      </c>
      <c r="Q34" s="22">
        <f>SUM(H34,L34,P34)</f>
        <v>206.5</v>
      </c>
      <c r="R34" s="23">
        <f>+G34+K34+O34</f>
        <v>219</v>
      </c>
    </row>
    <row r="35" spans="1:19" ht="19.5">
      <c r="A35" s="57" t="s">
        <v>44</v>
      </c>
      <c r="B35" s="51" t="s">
        <v>220</v>
      </c>
      <c r="C35" s="35">
        <v>39497</v>
      </c>
      <c r="D35" s="27">
        <v>13</v>
      </c>
      <c r="E35" s="17">
        <v>41</v>
      </c>
      <c r="F35" s="17">
        <v>47</v>
      </c>
      <c r="G35" s="18">
        <f>SUM(E35:F35)</f>
        <v>88</v>
      </c>
      <c r="H35" s="19">
        <f>SUM(G35-D35)</f>
        <v>75</v>
      </c>
      <c r="I35" s="20"/>
      <c r="J35" s="17">
        <v>43</v>
      </c>
      <c r="K35" s="18">
        <f>SUM(I35:J35)</f>
        <v>43</v>
      </c>
      <c r="L35" s="21">
        <f>+(K35-D35/2)</f>
        <v>36.5</v>
      </c>
      <c r="M35" s="20">
        <v>42</v>
      </c>
      <c r="N35" s="17">
        <v>46</v>
      </c>
      <c r="O35" s="18">
        <f>SUM(M35:N35)</f>
        <v>88</v>
      </c>
      <c r="P35" s="21">
        <f>+(O35-D35)</f>
        <v>75</v>
      </c>
      <c r="Q35" s="22">
        <f>SUM(H35,L35,P35)</f>
        <v>186.5</v>
      </c>
      <c r="R35" s="23">
        <f>+G35+K35+O35</f>
        <v>219</v>
      </c>
    </row>
    <row r="36" spans="1:19" ht="19.5">
      <c r="A36" s="26" t="s">
        <v>161</v>
      </c>
      <c r="B36" s="51" t="s">
        <v>215</v>
      </c>
      <c r="C36" s="35">
        <v>38883</v>
      </c>
      <c r="D36" s="27">
        <v>10</v>
      </c>
      <c r="E36" s="17">
        <v>45</v>
      </c>
      <c r="F36" s="17">
        <v>40</v>
      </c>
      <c r="G36" s="18">
        <f>SUM(E36:F36)</f>
        <v>85</v>
      </c>
      <c r="H36" s="19">
        <f>SUM(G36-D36)</f>
        <v>75</v>
      </c>
      <c r="I36" s="20"/>
      <c r="J36" s="17">
        <v>43</v>
      </c>
      <c r="K36" s="18">
        <f>SUM(I36:J36)</f>
        <v>43</v>
      </c>
      <c r="L36" s="21">
        <f>+(K36-D36/2)</f>
        <v>38</v>
      </c>
      <c r="M36" s="20">
        <v>49</v>
      </c>
      <c r="N36" s="17">
        <v>42</v>
      </c>
      <c r="O36" s="18">
        <f>SUM(M36:N36)</f>
        <v>91</v>
      </c>
      <c r="P36" s="21">
        <f>+(O36-D36)</f>
        <v>81</v>
      </c>
      <c r="Q36" s="22">
        <f>SUM(H36,L36,P36)</f>
        <v>194</v>
      </c>
      <c r="R36" s="23">
        <f>+G36+K36+O36</f>
        <v>219</v>
      </c>
    </row>
    <row r="37" spans="1:19" ht="19.5">
      <c r="A37" s="26" t="s">
        <v>163</v>
      </c>
      <c r="B37" s="51" t="s">
        <v>216</v>
      </c>
      <c r="C37" s="35">
        <v>38888</v>
      </c>
      <c r="D37" s="27">
        <v>10</v>
      </c>
      <c r="E37" s="17">
        <v>46</v>
      </c>
      <c r="F37" s="17">
        <v>45</v>
      </c>
      <c r="G37" s="18">
        <f>SUM(E37:F37)</f>
        <v>91</v>
      </c>
      <c r="H37" s="19">
        <f>SUM(G37-D37)</f>
        <v>81</v>
      </c>
      <c r="I37" s="20"/>
      <c r="J37" s="17">
        <v>42</v>
      </c>
      <c r="K37" s="18">
        <f>SUM(I37:J37)</f>
        <v>42</v>
      </c>
      <c r="L37" s="21">
        <f>+(K37-D37/2)</f>
        <v>37</v>
      </c>
      <c r="M37" s="20">
        <v>46</v>
      </c>
      <c r="N37" s="17">
        <v>41</v>
      </c>
      <c r="O37" s="18">
        <f>SUM(M37:N37)</f>
        <v>87</v>
      </c>
      <c r="P37" s="21">
        <f>+(O37-D37)</f>
        <v>77</v>
      </c>
      <c r="Q37" s="22">
        <f>SUM(H37,L37,P37)</f>
        <v>195</v>
      </c>
      <c r="R37" s="23">
        <f>+G37+K37+O37</f>
        <v>220</v>
      </c>
      <c r="S37" s="47"/>
    </row>
    <row r="38" spans="1:19" ht="19.5">
      <c r="A38" s="26" t="s">
        <v>153</v>
      </c>
      <c r="B38" s="51" t="s">
        <v>211</v>
      </c>
      <c r="C38" s="35">
        <v>38586</v>
      </c>
      <c r="D38" s="27">
        <v>14</v>
      </c>
      <c r="E38" s="17">
        <v>46</v>
      </c>
      <c r="F38" s="17">
        <v>46</v>
      </c>
      <c r="G38" s="18">
        <f>SUM(E38:F38)</f>
        <v>92</v>
      </c>
      <c r="H38" s="19">
        <f>SUM(G38-D38)</f>
        <v>78</v>
      </c>
      <c r="I38" s="20"/>
      <c r="J38" s="17">
        <v>45</v>
      </c>
      <c r="K38" s="18">
        <f>SUM(I38:J38)</f>
        <v>45</v>
      </c>
      <c r="L38" s="21">
        <f>+(K38-D38/2)</f>
        <v>38</v>
      </c>
      <c r="M38" s="20">
        <v>44</v>
      </c>
      <c r="N38" s="17">
        <v>42</v>
      </c>
      <c r="O38" s="18">
        <f>SUM(M38:N38)</f>
        <v>86</v>
      </c>
      <c r="P38" s="21">
        <f>+(O38-D38)</f>
        <v>72</v>
      </c>
      <c r="Q38" s="22">
        <f>SUM(H38,L38,P38)</f>
        <v>188</v>
      </c>
      <c r="R38" s="23">
        <f>+G38+K38+O38</f>
        <v>223</v>
      </c>
    </row>
    <row r="39" spans="1:19" ht="19.5">
      <c r="A39" s="26" t="s">
        <v>66</v>
      </c>
      <c r="B39" s="51" t="s">
        <v>34</v>
      </c>
      <c r="C39" s="35">
        <v>38792</v>
      </c>
      <c r="D39" s="27">
        <v>13</v>
      </c>
      <c r="E39" s="17">
        <v>43</v>
      </c>
      <c r="F39" s="17">
        <v>45</v>
      </c>
      <c r="G39" s="18">
        <f>SUM(E39:F39)</f>
        <v>88</v>
      </c>
      <c r="H39" s="19">
        <f>SUM(G39-D39)</f>
        <v>75</v>
      </c>
      <c r="I39" s="20"/>
      <c r="J39" s="17">
        <v>48</v>
      </c>
      <c r="K39" s="18">
        <f>SUM(I39:J39)</f>
        <v>48</v>
      </c>
      <c r="L39" s="21">
        <f>+(K39-D39/2)</f>
        <v>41.5</v>
      </c>
      <c r="M39" s="20">
        <v>47</v>
      </c>
      <c r="N39" s="17">
        <v>40</v>
      </c>
      <c r="O39" s="18">
        <f>SUM(M39:N39)</f>
        <v>87</v>
      </c>
      <c r="P39" s="21">
        <f>+(O39-D39)</f>
        <v>74</v>
      </c>
      <c r="Q39" s="22">
        <f>SUM(H39,L39,P39)</f>
        <v>190.5</v>
      </c>
      <c r="R39" s="23">
        <f>+G39+K39+O39</f>
        <v>223</v>
      </c>
    </row>
    <row r="40" spans="1:19" ht="19.5">
      <c r="A40" s="57" t="s">
        <v>170</v>
      </c>
      <c r="B40" s="51" t="s">
        <v>221</v>
      </c>
      <c r="C40" s="35">
        <v>39632</v>
      </c>
      <c r="D40" s="27">
        <v>14</v>
      </c>
      <c r="E40" s="17">
        <v>49</v>
      </c>
      <c r="F40" s="17">
        <v>45</v>
      </c>
      <c r="G40" s="18">
        <f>SUM(E40:F40)</f>
        <v>94</v>
      </c>
      <c r="H40" s="19">
        <f>SUM(G40-D40)</f>
        <v>80</v>
      </c>
      <c r="I40" s="20"/>
      <c r="J40" s="17">
        <v>43</v>
      </c>
      <c r="K40" s="18">
        <f>SUM(I40:J40)</f>
        <v>43</v>
      </c>
      <c r="L40" s="21">
        <f>+(K40-D40/2)</f>
        <v>36</v>
      </c>
      <c r="M40" s="20">
        <v>43</v>
      </c>
      <c r="N40" s="17">
        <v>45</v>
      </c>
      <c r="O40" s="18">
        <f>SUM(M40:N40)</f>
        <v>88</v>
      </c>
      <c r="P40" s="21">
        <f>+(O40-D40)</f>
        <v>74</v>
      </c>
      <c r="Q40" s="22">
        <f>SUM(H40,L40,P40)</f>
        <v>190</v>
      </c>
      <c r="R40" s="23">
        <f>+G40+K40+O40</f>
        <v>225</v>
      </c>
    </row>
    <row r="41" spans="1:19" ht="19.5">
      <c r="A41" s="26" t="s">
        <v>68</v>
      </c>
      <c r="B41" s="51" t="s">
        <v>31</v>
      </c>
      <c r="C41" s="35">
        <v>38872</v>
      </c>
      <c r="D41" s="27">
        <v>20</v>
      </c>
      <c r="E41" s="17">
        <v>46</v>
      </c>
      <c r="F41" s="17">
        <v>43</v>
      </c>
      <c r="G41" s="18">
        <f>SUM(E41:F41)</f>
        <v>89</v>
      </c>
      <c r="H41" s="19">
        <f>SUM(G41-D41)</f>
        <v>69</v>
      </c>
      <c r="I41" s="20"/>
      <c r="J41" s="17">
        <v>47</v>
      </c>
      <c r="K41" s="18">
        <f>SUM(I41:J41)</f>
        <v>47</v>
      </c>
      <c r="L41" s="21">
        <f>+(K41-D41/2)</f>
        <v>37</v>
      </c>
      <c r="M41" s="20">
        <v>44</v>
      </c>
      <c r="N41" s="17">
        <v>51</v>
      </c>
      <c r="O41" s="18">
        <f>SUM(M41:N41)</f>
        <v>95</v>
      </c>
      <c r="P41" s="21">
        <f>+(O41-D41)</f>
        <v>75</v>
      </c>
      <c r="Q41" s="22">
        <f>SUM(H41,L41,P41)</f>
        <v>181</v>
      </c>
      <c r="R41" s="23">
        <f>+G41+K41+O41</f>
        <v>231</v>
      </c>
    </row>
    <row r="42" spans="1:19" ht="20.25" thickBot="1">
      <c r="A42" s="26" t="s">
        <v>48</v>
      </c>
      <c r="B42" s="51" t="s">
        <v>219</v>
      </c>
      <c r="C42" s="35">
        <v>39066</v>
      </c>
      <c r="D42" s="27">
        <v>18</v>
      </c>
      <c r="E42" s="17">
        <v>50</v>
      </c>
      <c r="F42" s="17">
        <v>46</v>
      </c>
      <c r="G42" s="18">
        <f>SUM(E42:F42)</f>
        <v>96</v>
      </c>
      <c r="H42" s="19">
        <f>SUM(G42-D42)</f>
        <v>78</v>
      </c>
      <c r="I42" s="20"/>
      <c r="J42" s="17">
        <v>45</v>
      </c>
      <c r="K42" s="18">
        <f>SUM(I42:J42)</f>
        <v>45</v>
      </c>
      <c r="L42" s="21">
        <f>+(K42-D42/2)</f>
        <v>36</v>
      </c>
      <c r="M42" s="20">
        <v>50</v>
      </c>
      <c r="N42" s="17">
        <v>44</v>
      </c>
      <c r="O42" s="18">
        <f>SUM(M42:N42)</f>
        <v>94</v>
      </c>
      <c r="P42" s="21">
        <f>+(O42-D42)</f>
        <v>76</v>
      </c>
      <c r="Q42" s="22">
        <f>SUM(H42,L42,P42)</f>
        <v>190</v>
      </c>
      <c r="R42" s="23">
        <f>+G42+K42+O42</f>
        <v>235</v>
      </c>
    </row>
    <row r="43" spans="1:19" ht="20.25" thickBot="1">
      <c r="A43" s="57" t="s">
        <v>41</v>
      </c>
      <c r="B43" s="51" t="s">
        <v>35</v>
      </c>
      <c r="C43" s="35">
        <v>39469</v>
      </c>
      <c r="D43" s="27">
        <v>29</v>
      </c>
      <c r="E43" s="17">
        <v>48</v>
      </c>
      <c r="F43" s="17">
        <v>51</v>
      </c>
      <c r="G43" s="18">
        <f>SUM(E43:F43)</f>
        <v>99</v>
      </c>
      <c r="H43" s="19">
        <f>SUM(G43-D43)</f>
        <v>70</v>
      </c>
      <c r="I43" s="20"/>
      <c r="J43" s="17">
        <v>52</v>
      </c>
      <c r="K43" s="18">
        <f>SUM(I43:J43)</f>
        <v>52</v>
      </c>
      <c r="L43" s="21">
        <f>+(K43-D43/2)</f>
        <v>37.5</v>
      </c>
      <c r="M43" s="20">
        <v>49</v>
      </c>
      <c r="N43" s="17">
        <v>43</v>
      </c>
      <c r="O43" s="18">
        <f>SUM(M43:N43)</f>
        <v>92</v>
      </c>
      <c r="P43" s="21">
        <f>+(O43-D43)</f>
        <v>63</v>
      </c>
      <c r="Q43" s="121">
        <f>SUM(H43,L43,P43)</f>
        <v>170.5</v>
      </c>
      <c r="R43" s="23">
        <f>+G43+K43+O43</f>
        <v>243</v>
      </c>
      <c r="S43" s="123" t="s">
        <v>312</v>
      </c>
    </row>
    <row r="44" spans="1:19" ht="20.25" thickBot="1">
      <c r="A44" s="57" t="s">
        <v>43</v>
      </c>
      <c r="B44" s="51" t="s">
        <v>34</v>
      </c>
      <c r="C44" s="35">
        <v>39770</v>
      </c>
      <c r="D44" s="27">
        <v>26</v>
      </c>
      <c r="E44" s="17">
        <v>47</v>
      </c>
      <c r="F44" s="17">
        <v>52</v>
      </c>
      <c r="G44" s="18">
        <f>SUM(E44:F44)</f>
        <v>99</v>
      </c>
      <c r="H44" s="19">
        <f>SUM(G44-D44)</f>
        <v>73</v>
      </c>
      <c r="I44" s="20"/>
      <c r="J44" s="17">
        <v>49</v>
      </c>
      <c r="K44" s="18">
        <f>SUM(I44:J44)</f>
        <v>49</v>
      </c>
      <c r="L44" s="21">
        <f>+(K44-D44/2)</f>
        <v>36</v>
      </c>
      <c r="M44" s="20">
        <v>54</v>
      </c>
      <c r="N44" s="17">
        <v>48</v>
      </c>
      <c r="O44" s="18">
        <f>SUM(M44:N44)</f>
        <v>102</v>
      </c>
      <c r="P44" s="21">
        <f>+(O44-D44)</f>
        <v>76</v>
      </c>
      <c r="Q44" s="121">
        <f>SUM(H44,L44,P44)</f>
        <v>185</v>
      </c>
      <c r="R44" s="23">
        <f>+G44+K44+O44</f>
        <v>250</v>
      </c>
      <c r="S44" s="14" t="s">
        <v>313</v>
      </c>
    </row>
    <row r="45" spans="1:19" ht="19.5">
      <c r="A45" s="57" t="s">
        <v>42</v>
      </c>
      <c r="B45" s="51" t="s">
        <v>35</v>
      </c>
      <c r="C45" s="35">
        <v>39699</v>
      </c>
      <c r="D45" s="27">
        <v>23</v>
      </c>
      <c r="E45" s="17">
        <v>48</v>
      </c>
      <c r="F45" s="17">
        <v>52</v>
      </c>
      <c r="G45" s="18">
        <f>SUM(E45:F45)</f>
        <v>100</v>
      </c>
      <c r="H45" s="19">
        <f>SUM(G45-D45)</f>
        <v>77</v>
      </c>
      <c r="I45" s="20"/>
      <c r="J45" s="17">
        <v>54</v>
      </c>
      <c r="K45" s="18">
        <f>SUM(I45:J45)</f>
        <v>54</v>
      </c>
      <c r="L45" s="21">
        <f>+(K45-D45/2)</f>
        <v>42.5</v>
      </c>
      <c r="M45" s="20">
        <v>49</v>
      </c>
      <c r="N45" s="17">
        <v>51</v>
      </c>
      <c r="O45" s="18">
        <f>SUM(M45:N45)</f>
        <v>100</v>
      </c>
      <c r="P45" s="21">
        <f>+(O45-D45)</f>
        <v>77</v>
      </c>
      <c r="Q45" s="22">
        <f>SUM(H45,L45,P45)</f>
        <v>196.5</v>
      </c>
      <c r="R45" s="23">
        <f>+G45+K45+O45</f>
        <v>254</v>
      </c>
    </row>
    <row r="46" spans="1:19" ht="19.5">
      <c r="A46" s="26" t="s">
        <v>160</v>
      </c>
      <c r="B46" s="51" t="s">
        <v>32</v>
      </c>
      <c r="C46" s="35">
        <v>38880</v>
      </c>
      <c r="D46" s="27">
        <v>26</v>
      </c>
      <c r="E46" s="17">
        <v>53</v>
      </c>
      <c r="F46" s="17">
        <v>55</v>
      </c>
      <c r="G46" s="18">
        <f>SUM(E46:F46)</f>
        <v>108</v>
      </c>
      <c r="H46" s="19">
        <f>SUM(G46-D46)</f>
        <v>82</v>
      </c>
      <c r="I46" s="20"/>
      <c r="J46" s="17">
        <v>45</v>
      </c>
      <c r="K46" s="18">
        <f>SUM(I46:J46)</f>
        <v>45</v>
      </c>
      <c r="L46" s="21">
        <f>+(K46-D46/2)</f>
        <v>32</v>
      </c>
      <c r="M46" s="20">
        <v>50</v>
      </c>
      <c r="N46" s="17">
        <v>51</v>
      </c>
      <c r="O46" s="18">
        <f>SUM(M46:N46)</f>
        <v>101</v>
      </c>
      <c r="P46" s="21">
        <f>+(O46-D46)</f>
        <v>75</v>
      </c>
      <c r="Q46" s="22">
        <f>SUM(H46,L46,P46)</f>
        <v>189</v>
      </c>
      <c r="R46" s="23">
        <f>+G46+K46+O46</f>
        <v>254</v>
      </c>
    </row>
    <row r="47" spans="1:19" ht="19.5">
      <c r="A47" s="26" t="s">
        <v>154</v>
      </c>
      <c r="B47" s="51" t="s">
        <v>35</v>
      </c>
      <c r="C47" s="35">
        <v>38589</v>
      </c>
      <c r="D47" s="27">
        <v>31</v>
      </c>
      <c r="E47" s="17">
        <v>48</v>
      </c>
      <c r="F47" s="17">
        <v>54</v>
      </c>
      <c r="G47" s="18">
        <f>SUM(E47:F47)</f>
        <v>102</v>
      </c>
      <c r="H47" s="19">
        <f>SUM(G47-D47)</f>
        <v>71</v>
      </c>
      <c r="I47" s="20"/>
      <c r="J47" s="17">
        <v>53</v>
      </c>
      <c r="K47" s="18">
        <f>SUM(I47:J47)</f>
        <v>53</v>
      </c>
      <c r="L47" s="21">
        <f>+(K47-D47/2)</f>
        <v>37.5</v>
      </c>
      <c r="M47" s="20">
        <v>51</v>
      </c>
      <c r="N47" s="17">
        <v>49</v>
      </c>
      <c r="O47" s="18">
        <f>SUM(M47:N47)</f>
        <v>100</v>
      </c>
      <c r="P47" s="21">
        <f>+(O47-D47)</f>
        <v>69</v>
      </c>
      <c r="Q47" s="22">
        <f>SUM(H47,L47,P47)</f>
        <v>177.5</v>
      </c>
      <c r="R47" s="23">
        <f>+G47+K47+O47</f>
        <v>255</v>
      </c>
    </row>
    <row r="48" spans="1:19" ht="19.5">
      <c r="A48" s="57" t="s">
        <v>40</v>
      </c>
      <c r="B48" s="51" t="s">
        <v>33</v>
      </c>
      <c r="C48" s="35">
        <v>39088</v>
      </c>
      <c r="D48" s="27">
        <v>28</v>
      </c>
      <c r="E48" s="17">
        <v>47</v>
      </c>
      <c r="F48" s="17">
        <v>55</v>
      </c>
      <c r="G48" s="18">
        <f>SUM(E48:F48)</f>
        <v>102</v>
      </c>
      <c r="H48" s="19">
        <f>SUM(G48-D48)</f>
        <v>74</v>
      </c>
      <c r="I48" s="20"/>
      <c r="J48" s="17">
        <v>48</v>
      </c>
      <c r="K48" s="18">
        <f>SUM(I48:J48)</f>
        <v>48</v>
      </c>
      <c r="L48" s="21">
        <f>+(K48-D48/2)</f>
        <v>34</v>
      </c>
      <c r="M48" s="20">
        <v>52</v>
      </c>
      <c r="N48" s="17">
        <v>53</v>
      </c>
      <c r="O48" s="18">
        <f>SUM(M48:N48)</f>
        <v>105</v>
      </c>
      <c r="P48" s="21">
        <f>+(O48-D48)</f>
        <v>77</v>
      </c>
      <c r="Q48" s="22">
        <f>SUM(H48,L48,P48)</f>
        <v>185</v>
      </c>
      <c r="R48" s="23">
        <f>+G48+K48+O48</f>
        <v>255</v>
      </c>
    </row>
    <row r="49" spans="1:18" ht="19.5">
      <c r="A49" s="26" t="s">
        <v>73</v>
      </c>
      <c r="B49" s="51" t="s">
        <v>35</v>
      </c>
      <c r="C49" s="35">
        <v>38873</v>
      </c>
      <c r="D49" s="27">
        <v>24</v>
      </c>
      <c r="E49" s="17">
        <v>50</v>
      </c>
      <c r="F49" s="17">
        <v>50</v>
      </c>
      <c r="G49" s="18">
        <f>SUM(E49:F49)</f>
        <v>100</v>
      </c>
      <c r="H49" s="19">
        <f>SUM(G49-D49)</f>
        <v>76</v>
      </c>
      <c r="I49" s="20"/>
      <c r="J49" s="17">
        <v>52</v>
      </c>
      <c r="K49" s="18">
        <f>SUM(I49:J49)</f>
        <v>52</v>
      </c>
      <c r="L49" s="21">
        <f>+(K49-D49/2)</f>
        <v>40</v>
      </c>
      <c r="M49" s="20">
        <v>57</v>
      </c>
      <c r="N49" s="17">
        <v>50</v>
      </c>
      <c r="O49" s="18">
        <f>SUM(M49:N49)</f>
        <v>107</v>
      </c>
      <c r="P49" s="21">
        <f>+(O49-D49)</f>
        <v>83</v>
      </c>
      <c r="Q49" s="22">
        <f>SUM(H49,L49,P49)</f>
        <v>199</v>
      </c>
      <c r="R49" s="23">
        <f>+G49+K49+O49</f>
        <v>259</v>
      </c>
    </row>
    <row r="50" spans="1:18" ht="19.5">
      <c r="A50" s="26" t="s">
        <v>165</v>
      </c>
      <c r="B50" s="51" t="s">
        <v>213</v>
      </c>
      <c r="C50" s="35">
        <v>38897</v>
      </c>
      <c r="D50" s="27">
        <v>24</v>
      </c>
      <c r="E50" s="17">
        <v>50</v>
      </c>
      <c r="F50" s="17">
        <v>51</v>
      </c>
      <c r="G50" s="18">
        <f>SUM(E50:F50)</f>
        <v>101</v>
      </c>
      <c r="H50" s="19">
        <f>SUM(G50-D50)</f>
        <v>77</v>
      </c>
      <c r="I50" s="20"/>
      <c r="J50" s="17">
        <v>64</v>
      </c>
      <c r="K50" s="18">
        <f>SUM(I50:J50)</f>
        <v>64</v>
      </c>
      <c r="L50" s="21">
        <f>+(K50-D50/2)</f>
        <v>52</v>
      </c>
      <c r="M50" s="20">
        <v>56</v>
      </c>
      <c r="N50" s="17">
        <v>50</v>
      </c>
      <c r="O50" s="18">
        <f>SUM(M50:N50)</f>
        <v>106</v>
      </c>
      <c r="P50" s="21">
        <f>+(O50-D50)</f>
        <v>82</v>
      </c>
      <c r="Q50" s="22">
        <f>SUM(H50,L50,P50)</f>
        <v>211</v>
      </c>
      <c r="R50" s="23">
        <f>+G50+K50+O50</f>
        <v>271</v>
      </c>
    </row>
    <row r="51" spans="1:18" ht="19.5">
      <c r="A51" s="57" t="s">
        <v>49</v>
      </c>
      <c r="B51" s="51" t="s">
        <v>34</v>
      </c>
      <c r="C51" s="35">
        <v>39205</v>
      </c>
      <c r="D51" s="27">
        <v>17</v>
      </c>
      <c r="E51" s="18" t="s">
        <v>224</v>
      </c>
      <c r="F51" s="18" t="s">
        <v>225</v>
      </c>
      <c r="G51" s="18" t="s">
        <v>226</v>
      </c>
      <c r="H51" s="19" t="s">
        <v>227</v>
      </c>
      <c r="I51" s="20"/>
      <c r="J51" s="17">
        <v>42</v>
      </c>
      <c r="K51" s="18">
        <f>SUM(I51:J51)</f>
        <v>42</v>
      </c>
      <c r="L51" s="21">
        <f>+(K51-D51/2)</f>
        <v>33.5</v>
      </c>
      <c r="M51" s="20">
        <v>43</v>
      </c>
      <c r="N51" s="17">
        <v>47</v>
      </c>
      <c r="O51" s="18">
        <f>SUM(M51:N51)</f>
        <v>90</v>
      </c>
      <c r="P51" s="21">
        <f>+(O51-D51)</f>
        <v>73</v>
      </c>
      <c r="Q51" s="22" t="s">
        <v>11</v>
      </c>
      <c r="R51" s="81" t="s">
        <v>11</v>
      </c>
    </row>
    <row r="52" spans="1:18" ht="19.5">
      <c r="A52" s="59" t="s">
        <v>46</v>
      </c>
      <c r="B52" s="51" t="s">
        <v>35</v>
      </c>
      <c r="C52" s="35">
        <v>38658</v>
      </c>
      <c r="D52" s="60" t="s">
        <v>11</v>
      </c>
      <c r="E52" s="17" t="s">
        <v>11</v>
      </c>
      <c r="F52" s="17" t="s">
        <v>11</v>
      </c>
      <c r="G52" s="17" t="s">
        <v>11</v>
      </c>
      <c r="H52" s="21" t="s">
        <v>11</v>
      </c>
      <c r="I52" s="20"/>
      <c r="J52" s="17" t="s">
        <v>11</v>
      </c>
      <c r="K52" s="17" t="s">
        <v>11</v>
      </c>
      <c r="L52" s="21" t="s">
        <v>11</v>
      </c>
      <c r="M52" s="20" t="s">
        <v>11</v>
      </c>
      <c r="N52" s="17" t="s">
        <v>11</v>
      </c>
      <c r="O52" s="17" t="s">
        <v>11</v>
      </c>
      <c r="P52" s="21" t="s">
        <v>11</v>
      </c>
      <c r="Q52" s="22" t="s">
        <v>11</v>
      </c>
      <c r="R52" s="81" t="s">
        <v>11</v>
      </c>
    </row>
    <row r="53" spans="1:18" ht="19.5">
      <c r="A53" s="59" t="s">
        <v>45</v>
      </c>
      <c r="B53" s="51" t="s">
        <v>32</v>
      </c>
      <c r="C53" s="35">
        <v>39468</v>
      </c>
      <c r="D53" s="60" t="s">
        <v>11</v>
      </c>
      <c r="E53" s="17" t="s">
        <v>11</v>
      </c>
      <c r="F53" s="17" t="s">
        <v>11</v>
      </c>
      <c r="G53" s="17" t="s">
        <v>11</v>
      </c>
      <c r="H53" s="21" t="s">
        <v>11</v>
      </c>
      <c r="I53" s="20"/>
      <c r="J53" s="17" t="s">
        <v>11</v>
      </c>
      <c r="K53" s="17" t="s">
        <v>11</v>
      </c>
      <c r="L53" s="21" t="s">
        <v>11</v>
      </c>
      <c r="M53" s="20" t="s">
        <v>11</v>
      </c>
      <c r="N53" s="17" t="s">
        <v>11</v>
      </c>
      <c r="O53" s="17" t="s">
        <v>11</v>
      </c>
      <c r="P53" s="21" t="s">
        <v>11</v>
      </c>
      <c r="Q53" s="22" t="s">
        <v>11</v>
      </c>
      <c r="R53" s="81" t="s">
        <v>11</v>
      </c>
    </row>
    <row r="54" spans="1:18" ht="20.25" thickBot="1">
      <c r="A54" s="64" t="s">
        <v>69</v>
      </c>
      <c r="B54" s="61" t="s">
        <v>33</v>
      </c>
      <c r="C54" s="62">
        <v>39257</v>
      </c>
      <c r="D54" s="65" t="s">
        <v>11</v>
      </c>
      <c r="E54" s="63" t="s">
        <v>11</v>
      </c>
      <c r="F54" s="63" t="s">
        <v>11</v>
      </c>
      <c r="G54" s="63" t="s">
        <v>11</v>
      </c>
      <c r="H54" s="66" t="s">
        <v>11</v>
      </c>
      <c r="I54" s="91"/>
      <c r="J54" s="63" t="s">
        <v>11</v>
      </c>
      <c r="K54" s="63" t="s">
        <v>11</v>
      </c>
      <c r="L54" s="66" t="s">
        <v>11</v>
      </c>
      <c r="M54" s="91" t="s">
        <v>11</v>
      </c>
      <c r="N54" s="63" t="s">
        <v>11</v>
      </c>
      <c r="O54" s="63" t="s">
        <v>11</v>
      </c>
      <c r="P54" s="66" t="s">
        <v>11</v>
      </c>
      <c r="Q54" s="93" t="s">
        <v>11</v>
      </c>
      <c r="R54" s="94" t="s">
        <v>11</v>
      </c>
    </row>
    <row r="55" spans="1:18" ht="19.5">
      <c r="A55" s="36"/>
      <c r="B55" s="55"/>
      <c r="C55" s="43"/>
      <c r="D55" s="37"/>
      <c r="E55" s="38"/>
      <c r="F55" s="38"/>
      <c r="G55" s="10"/>
      <c r="H55" s="39"/>
      <c r="I55" s="38"/>
      <c r="J55" s="38"/>
      <c r="K55" s="10"/>
      <c r="L55" s="40"/>
      <c r="M55" s="38"/>
      <c r="N55" s="38"/>
      <c r="O55" s="10"/>
      <c r="P55" s="40"/>
      <c r="Q55" s="41"/>
      <c r="R55" s="42"/>
    </row>
    <row r="56" spans="1:18" ht="19.5">
      <c r="A56" s="36"/>
      <c r="B56" s="55"/>
      <c r="C56" s="43"/>
      <c r="D56" s="37"/>
      <c r="E56" s="38"/>
      <c r="F56" s="38"/>
      <c r="G56" s="10"/>
      <c r="H56" s="39"/>
      <c r="I56" s="38"/>
      <c r="J56" s="38"/>
      <c r="K56" s="10"/>
      <c r="L56" s="40"/>
      <c r="M56" s="38"/>
      <c r="N56" s="38"/>
      <c r="O56" s="10"/>
      <c r="P56" s="40"/>
      <c r="Q56" s="41"/>
      <c r="R56" s="42"/>
    </row>
    <row r="57" spans="1:18" ht="19.5">
      <c r="A57" s="36"/>
      <c r="B57" s="55"/>
      <c r="C57" s="43"/>
      <c r="D57" s="37"/>
      <c r="E57" s="38"/>
      <c r="F57" s="38"/>
      <c r="G57" s="10"/>
      <c r="H57" s="39"/>
      <c r="I57" s="38"/>
      <c r="J57" s="38"/>
      <c r="K57" s="10"/>
      <c r="L57" s="40"/>
      <c r="M57" s="38"/>
      <c r="N57" s="38"/>
      <c r="O57" s="10"/>
      <c r="P57" s="40"/>
      <c r="Q57" s="41"/>
      <c r="R57" s="42"/>
    </row>
    <row r="58" spans="1:18" ht="19.5">
      <c r="A58" s="36"/>
      <c r="B58" s="55"/>
      <c r="C58" s="43"/>
      <c r="D58" s="37"/>
      <c r="E58" s="38"/>
      <c r="F58" s="38"/>
      <c r="G58" s="10"/>
      <c r="H58" s="39"/>
      <c r="I58" s="38"/>
      <c r="J58" s="38"/>
      <c r="K58" s="10"/>
      <c r="L58" s="40"/>
      <c r="M58" s="38"/>
      <c r="N58" s="38"/>
      <c r="O58" s="10"/>
      <c r="P58" s="40"/>
      <c r="Q58" s="41"/>
      <c r="R58" s="42"/>
    </row>
    <row r="59" spans="1:18" ht="19.5">
      <c r="A59" s="36"/>
      <c r="B59" s="55"/>
      <c r="C59" s="43"/>
      <c r="D59" s="37"/>
      <c r="E59" s="38"/>
      <c r="F59" s="38"/>
      <c r="G59" s="10"/>
      <c r="H59" s="39"/>
      <c r="I59" s="38"/>
      <c r="J59" s="38"/>
      <c r="K59" s="10"/>
      <c r="L59" s="40"/>
      <c r="M59" s="38"/>
      <c r="N59" s="38"/>
      <c r="O59" s="10"/>
      <c r="P59" s="40"/>
      <c r="Q59" s="41"/>
      <c r="R59" s="42"/>
    </row>
    <row r="60" spans="1:18" ht="19.5">
      <c r="A60" s="36"/>
      <c r="B60" s="55"/>
      <c r="C60" s="43"/>
      <c r="D60" s="37"/>
      <c r="E60" s="38"/>
      <c r="F60" s="38"/>
      <c r="G60" s="10"/>
      <c r="H60" s="39"/>
      <c r="I60" s="38"/>
      <c r="J60" s="38"/>
      <c r="K60" s="10"/>
      <c r="L60" s="40"/>
      <c r="M60" s="38"/>
      <c r="N60" s="38"/>
      <c r="O60" s="10"/>
      <c r="P60" s="40"/>
      <c r="Q60" s="41"/>
      <c r="R60" s="42"/>
    </row>
    <row r="61" spans="1:18" ht="19.5">
      <c r="A61" s="36"/>
      <c r="B61" s="55"/>
      <c r="C61" s="43"/>
      <c r="D61" s="37"/>
      <c r="E61" s="38"/>
      <c r="F61" s="38"/>
      <c r="G61" s="10"/>
      <c r="H61" s="39"/>
      <c r="I61" s="38"/>
      <c r="J61" s="38"/>
      <c r="K61" s="10"/>
      <c r="L61" s="40"/>
      <c r="M61" s="38"/>
      <c r="N61" s="38"/>
      <c r="O61" s="10"/>
      <c r="P61" s="40"/>
      <c r="Q61" s="41"/>
      <c r="R61" s="42"/>
    </row>
    <row r="62" spans="1:18" ht="19.5">
      <c r="A62" s="36"/>
      <c r="B62" s="55"/>
      <c r="C62" s="43"/>
      <c r="D62" s="37"/>
      <c r="E62" s="38"/>
      <c r="F62" s="38"/>
      <c r="G62" s="10"/>
      <c r="H62" s="39"/>
      <c r="I62" s="38"/>
      <c r="J62" s="38"/>
      <c r="K62" s="10"/>
      <c r="L62" s="40"/>
      <c r="M62" s="38"/>
      <c r="N62" s="38"/>
      <c r="O62" s="10"/>
      <c r="P62" s="40"/>
      <c r="Q62" s="41"/>
      <c r="R62" s="42"/>
    </row>
    <row r="63" spans="1:18" ht="19.5">
      <c r="A63" s="36"/>
      <c r="B63" s="55"/>
      <c r="C63" s="43"/>
      <c r="D63" s="37"/>
      <c r="E63" s="38"/>
      <c r="F63" s="38"/>
      <c r="G63" s="10"/>
      <c r="H63" s="39"/>
      <c r="I63" s="38"/>
      <c r="J63" s="38"/>
      <c r="K63" s="10"/>
      <c r="L63" s="40"/>
      <c r="M63" s="38"/>
      <c r="N63" s="38"/>
      <c r="O63" s="10"/>
      <c r="P63" s="40"/>
      <c r="Q63" s="41"/>
      <c r="R63" s="42"/>
    </row>
    <row r="64" spans="1:18" ht="23.25">
      <c r="A64" s="106" t="s">
        <v>21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</row>
    <row r="65" spans="1:19" ht="29.25">
      <c r="A65" s="107" t="str">
        <f>A2</f>
        <v>34° TORNEO AMISTAD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</row>
    <row r="66" spans="1:19">
      <c r="A66" s="108" t="s">
        <v>8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</row>
    <row r="67" spans="1:19" ht="26.25">
      <c r="A67" s="109" t="s">
        <v>12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</row>
    <row r="68" spans="1:19" ht="19.5">
      <c r="A68" s="110" t="s">
        <v>28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1:19">
      <c r="A69" s="111" t="str">
        <f>A6</f>
        <v>MIERCOLES 05; JUEVES 06 Y VIERNES 07 DE FEBRERO DE 2020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</row>
    <row r="70" spans="1:19" ht="20.25" thickBot="1">
      <c r="A70" s="36"/>
      <c r="B70" s="55"/>
      <c r="C70" s="43"/>
      <c r="D70" s="37"/>
      <c r="E70" s="38"/>
      <c r="F70" s="38"/>
      <c r="G70" s="10"/>
      <c r="H70" s="39"/>
      <c r="I70" s="38"/>
      <c r="J70" s="38"/>
      <c r="K70" s="10"/>
      <c r="L70" s="40"/>
      <c r="M70" s="38"/>
      <c r="N70" s="38"/>
      <c r="O70" s="38"/>
      <c r="P70" s="40"/>
      <c r="Q70" s="41"/>
      <c r="R70" s="46"/>
    </row>
    <row r="71" spans="1:19" ht="20.25" thickBot="1">
      <c r="A71" s="103" t="s">
        <v>85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5"/>
    </row>
    <row r="72" spans="1:19" ht="20.25" thickBot="1">
      <c r="A72" s="13" t="s">
        <v>6</v>
      </c>
      <c r="B72" s="54" t="s">
        <v>10</v>
      </c>
      <c r="C72" s="30" t="s">
        <v>29</v>
      </c>
      <c r="D72" s="31" t="s">
        <v>1</v>
      </c>
      <c r="E72" s="32" t="s">
        <v>2</v>
      </c>
      <c r="F72" s="32" t="s">
        <v>3</v>
      </c>
      <c r="G72" s="32" t="s">
        <v>4</v>
      </c>
      <c r="H72" s="32" t="s">
        <v>5</v>
      </c>
      <c r="I72" s="33" t="s">
        <v>2</v>
      </c>
      <c r="J72" s="33" t="s">
        <v>3</v>
      </c>
      <c r="K72" s="33" t="s">
        <v>4</v>
      </c>
      <c r="L72" s="33" t="s">
        <v>5</v>
      </c>
      <c r="M72" s="34" t="s">
        <v>2</v>
      </c>
      <c r="N72" s="34" t="s">
        <v>3</v>
      </c>
      <c r="O72" s="34" t="s">
        <v>4</v>
      </c>
      <c r="P72" s="34" t="s">
        <v>5</v>
      </c>
      <c r="Q72" s="4" t="s">
        <v>16</v>
      </c>
      <c r="R72" s="12" t="s">
        <v>15</v>
      </c>
    </row>
    <row r="73" spans="1:19" ht="20.25" thickBot="1">
      <c r="A73" s="26" t="s">
        <v>184</v>
      </c>
      <c r="B73" s="51" t="s">
        <v>36</v>
      </c>
      <c r="C73" s="35">
        <v>38529</v>
      </c>
      <c r="D73" s="27">
        <v>-2</v>
      </c>
      <c r="E73" s="17">
        <v>39</v>
      </c>
      <c r="F73" s="17">
        <v>39</v>
      </c>
      <c r="G73" s="18">
        <f>SUM(E73:F73)</f>
        <v>78</v>
      </c>
      <c r="H73" s="19">
        <f>SUM(G73-D73)</f>
        <v>80</v>
      </c>
      <c r="I73" s="20"/>
      <c r="J73" s="17">
        <v>35</v>
      </c>
      <c r="K73" s="18">
        <f>SUM(I73:J73)</f>
        <v>35</v>
      </c>
      <c r="L73" s="21">
        <f>+(K73-D73/2)</f>
        <v>36</v>
      </c>
      <c r="M73" s="20">
        <v>36</v>
      </c>
      <c r="N73" s="17">
        <v>37</v>
      </c>
      <c r="O73" s="18">
        <f>SUM(M73:N73)</f>
        <v>73</v>
      </c>
      <c r="P73" s="21">
        <f>+(O73-D73)</f>
        <v>75</v>
      </c>
      <c r="Q73" s="22">
        <f>SUM(H73,L73,P73)</f>
        <v>191</v>
      </c>
      <c r="R73" s="122">
        <f>+G73+K73+O73</f>
        <v>186</v>
      </c>
      <c r="S73" s="14" t="s">
        <v>76</v>
      </c>
    </row>
    <row r="74" spans="1:19" ht="20.25" thickBot="1">
      <c r="A74" s="26" t="s">
        <v>192</v>
      </c>
      <c r="B74" s="51" t="s">
        <v>33</v>
      </c>
      <c r="C74" s="35">
        <v>38986</v>
      </c>
      <c r="D74" s="27">
        <v>3</v>
      </c>
      <c r="E74" s="17">
        <v>42</v>
      </c>
      <c r="F74" s="17">
        <v>40</v>
      </c>
      <c r="G74" s="18">
        <f>SUM(E74:F74)</f>
        <v>82</v>
      </c>
      <c r="H74" s="19">
        <f>SUM(G74-D74)</f>
        <v>79</v>
      </c>
      <c r="I74" s="20"/>
      <c r="J74" s="17">
        <v>44</v>
      </c>
      <c r="K74" s="18">
        <f>SUM(I74:J74)</f>
        <v>44</v>
      </c>
      <c r="L74" s="21">
        <f>+(K74-D74/2)</f>
        <v>42.5</v>
      </c>
      <c r="M74" s="20">
        <v>44</v>
      </c>
      <c r="N74" s="17">
        <v>39</v>
      </c>
      <c r="O74" s="18">
        <f>SUM(M74:N74)</f>
        <v>83</v>
      </c>
      <c r="P74" s="21">
        <f>+(O74-D74)</f>
        <v>80</v>
      </c>
      <c r="Q74" s="22">
        <f>SUM(H74,L74,P74)</f>
        <v>201.5</v>
      </c>
      <c r="R74" s="122">
        <f>+G74+K74+O74</f>
        <v>209</v>
      </c>
      <c r="S74" s="14" t="s">
        <v>77</v>
      </c>
    </row>
    <row r="75" spans="1:19" ht="20.25" thickBot="1">
      <c r="A75" s="26" t="s">
        <v>188</v>
      </c>
      <c r="B75" s="51" t="s">
        <v>31</v>
      </c>
      <c r="C75" s="35">
        <v>38873</v>
      </c>
      <c r="D75" s="27">
        <v>4</v>
      </c>
      <c r="E75" s="17">
        <v>41</v>
      </c>
      <c r="F75" s="17">
        <v>42</v>
      </c>
      <c r="G75" s="18">
        <f>SUM(E75:F75)</f>
        <v>83</v>
      </c>
      <c r="H75" s="19">
        <f>SUM(G75-D75)</f>
        <v>79</v>
      </c>
      <c r="I75" s="20"/>
      <c r="J75" s="17">
        <v>47</v>
      </c>
      <c r="K75" s="18">
        <f>SUM(I75:J75)</f>
        <v>47</v>
      </c>
      <c r="L75" s="21">
        <f>+(K75-D75/2)</f>
        <v>45</v>
      </c>
      <c r="M75" s="20">
        <v>41</v>
      </c>
      <c r="N75" s="17">
        <v>42</v>
      </c>
      <c r="O75" s="18">
        <f>SUM(M75:N75)</f>
        <v>83</v>
      </c>
      <c r="P75" s="21">
        <f>+(O75-D75)</f>
        <v>79</v>
      </c>
      <c r="Q75" s="22">
        <f>SUM(H75,L75,P75)</f>
        <v>203</v>
      </c>
      <c r="R75" s="122">
        <f>+G75+K75+O75</f>
        <v>213</v>
      </c>
      <c r="S75" s="14" t="s">
        <v>78</v>
      </c>
    </row>
    <row r="76" spans="1:19" ht="20.25" thickBot="1">
      <c r="A76" s="26" t="s">
        <v>51</v>
      </c>
      <c r="B76" s="51" t="s">
        <v>222</v>
      </c>
      <c r="C76" s="35">
        <v>38989</v>
      </c>
      <c r="D76" s="27">
        <v>15</v>
      </c>
      <c r="E76" s="17">
        <v>43</v>
      </c>
      <c r="F76" s="17">
        <v>46</v>
      </c>
      <c r="G76" s="18">
        <f>SUM(E76:F76)</f>
        <v>89</v>
      </c>
      <c r="H76" s="19">
        <f>SUM(G76-D76)</f>
        <v>74</v>
      </c>
      <c r="I76" s="20"/>
      <c r="J76" s="17">
        <v>46</v>
      </c>
      <c r="K76" s="18">
        <f>SUM(I76:J76)</f>
        <v>46</v>
      </c>
      <c r="L76" s="21">
        <f>+(K76-D76/2)</f>
        <v>38.5</v>
      </c>
      <c r="M76" s="20">
        <v>44</v>
      </c>
      <c r="N76" s="17">
        <v>43</v>
      </c>
      <c r="O76" s="18">
        <f>SUM(M76:N76)</f>
        <v>87</v>
      </c>
      <c r="P76" s="21">
        <f>+(O76-D76)</f>
        <v>72</v>
      </c>
      <c r="Q76" s="121">
        <f>SUM(H76,L76,P76)</f>
        <v>184.5</v>
      </c>
      <c r="R76" s="23">
        <f>+G76+K76+O76</f>
        <v>222</v>
      </c>
      <c r="S76" s="14" t="s">
        <v>22</v>
      </c>
    </row>
    <row r="77" spans="1:19" ht="19.5">
      <c r="A77" s="26" t="s">
        <v>50</v>
      </c>
      <c r="B77" s="51" t="s">
        <v>34</v>
      </c>
      <c r="C77" s="35">
        <v>38803</v>
      </c>
      <c r="D77" s="27">
        <v>14</v>
      </c>
      <c r="E77" s="17">
        <v>45</v>
      </c>
      <c r="F77" s="17">
        <v>48</v>
      </c>
      <c r="G77" s="18">
        <f>SUM(E77:F77)</f>
        <v>93</v>
      </c>
      <c r="H77" s="19">
        <f>SUM(G77-D77)</f>
        <v>79</v>
      </c>
      <c r="I77" s="20"/>
      <c r="J77" s="17">
        <v>47</v>
      </c>
      <c r="K77" s="18">
        <f>SUM(I77:J77)</f>
        <v>47</v>
      </c>
      <c r="L77" s="21">
        <f>+(K77-D77/2)</f>
        <v>40</v>
      </c>
      <c r="M77" s="20">
        <v>45</v>
      </c>
      <c r="N77" s="17">
        <v>48</v>
      </c>
      <c r="O77" s="18">
        <f>SUM(M77:N77)</f>
        <v>93</v>
      </c>
      <c r="P77" s="21">
        <f>+(O77-D77)</f>
        <v>79</v>
      </c>
      <c r="Q77" s="22">
        <f>SUM(H77,L77,P77)</f>
        <v>198</v>
      </c>
      <c r="R77" s="23">
        <f>+G77+K77+O77</f>
        <v>233</v>
      </c>
    </row>
    <row r="78" spans="1:19" ht="19.5">
      <c r="A78" s="26" t="s">
        <v>191</v>
      </c>
      <c r="B78" s="51" t="s">
        <v>33</v>
      </c>
      <c r="C78" s="35">
        <v>38895</v>
      </c>
      <c r="D78" s="27">
        <v>11</v>
      </c>
      <c r="E78" s="17">
        <v>49</v>
      </c>
      <c r="F78" s="17">
        <v>50</v>
      </c>
      <c r="G78" s="18">
        <f>SUM(E78:F78)</f>
        <v>99</v>
      </c>
      <c r="H78" s="19">
        <f>SUM(G78-D78)</f>
        <v>88</v>
      </c>
      <c r="I78" s="20"/>
      <c r="J78" s="17">
        <v>44</v>
      </c>
      <c r="K78" s="18">
        <f>SUM(I78:J78)</f>
        <v>44</v>
      </c>
      <c r="L78" s="21">
        <f>+(K78-D78/2)</f>
        <v>38.5</v>
      </c>
      <c r="M78" s="20">
        <v>49</v>
      </c>
      <c r="N78" s="17">
        <v>44</v>
      </c>
      <c r="O78" s="18">
        <f>SUM(M78:N78)</f>
        <v>93</v>
      </c>
      <c r="P78" s="21">
        <f>+(O78-D78)</f>
        <v>82</v>
      </c>
      <c r="Q78" s="22">
        <f>SUM(H78,L78,P78)</f>
        <v>208.5</v>
      </c>
      <c r="R78" s="23">
        <f>+G78+K78+O78</f>
        <v>236</v>
      </c>
    </row>
    <row r="79" spans="1:19" ht="20.25" thickBot="1">
      <c r="A79" s="26" t="s">
        <v>185</v>
      </c>
      <c r="B79" s="51" t="s">
        <v>116</v>
      </c>
      <c r="C79" s="35">
        <v>38584</v>
      </c>
      <c r="D79" s="27">
        <v>16</v>
      </c>
      <c r="E79" s="17">
        <v>51</v>
      </c>
      <c r="F79" s="17">
        <v>51</v>
      </c>
      <c r="G79" s="18">
        <f>SUM(E79:F79)</f>
        <v>102</v>
      </c>
      <c r="H79" s="19">
        <f>SUM(G79-D79)</f>
        <v>86</v>
      </c>
      <c r="I79" s="20"/>
      <c r="J79" s="17">
        <v>50</v>
      </c>
      <c r="K79" s="18">
        <f>SUM(I79:J79)</f>
        <v>50</v>
      </c>
      <c r="L79" s="21">
        <f>+(K79-D79/2)</f>
        <v>42</v>
      </c>
      <c r="M79" s="20">
        <v>45</v>
      </c>
      <c r="N79" s="17">
        <v>42</v>
      </c>
      <c r="O79" s="18">
        <f>SUM(M79:N79)</f>
        <v>87</v>
      </c>
      <c r="P79" s="21">
        <f>+(O79-D79)</f>
        <v>71</v>
      </c>
      <c r="Q79" s="22">
        <f>SUM(H79,L79,P79)</f>
        <v>199</v>
      </c>
      <c r="R79" s="23">
        <f>+G79+K79+O79</f>
        <v>239</v>
      </c>
    </row>
    <row r="80" spans="1:19" ht="20.25" thickBot="1">
      <c r="A80" s="26" t="s">
        <v>194</v>
      </c>
      <c r="B80" s="51" t="s">
        <v>216</v>
      </c>
      <c r="C80" s="35">
        <v>39286</v>
      </c>
      <c r="D80" s="27">
        <v>20</v>
      </c>
      <c r="E80" s="17">
        <v>49</v>
      </c>
      <c r="F80" s="17">
        <v>50</v>
      </c>
      <c r="G80" s="18">
        <f>SUM(E80:F80)</f>
        <v>99</v>
      </c>
      <c r="H80" s="19">
        <f>SUM(G80-D80)</f>
        <v>79</v>
      </c>
      <c r="I80" s="20"/>
      <c r="J80" s="17">
        <v>50</v>
      </c>
      <c r="K80" s="18">
        <f>SUM(I80:J80)</f>
        <v>50</v>
      </c>
      <c r="L80" s="21">
        <f>+(K80-D80/2)</f>
        <v>40</v>
      </c>
      <c r="M80" s="20">
        <v>45</v>
      </c>
      <c r="N80" s="17">
        <v>47</v>
      </c>
      <c r="O80" s="18">
        <f>SUM(M80:N80)</f>
        <v>92</v>
      </c>
      <c r="P80" s="21">
        <f>+(O80-D80)</f>
        <v>72</v>
      </c>
      <c r="Q80" s="121">
        <f>SUM(H80,L80,P80)</f>
        <v>191</v>
      </c>
      <c r="R80" s="23">
        <f>+G80+K80+O80</f>
        <v>241</v>
      </c>
      <c r="S80" s="14" t="s">
        <v>23</v>
      </c>
    </row>
    <row r="81" spans="1:19" ht="19.5">
      <c r="A81" s="26" t="s">
        <v>52</v>
      </c>
      <c r="B81" s="51" t="s">
        <v>34</v>
      </c>
      <c r="C81" s="35">
        <v>38821</v>
      </c>
      <c r="D81" s="27">
        <v>20</v>
      </c>
      <c r="E81" s="17">
        <v>49</v>
      </c>
      <c r="F81" s="17">
        <v>53</v>
      </c>
      <c r="G81" s="18">
        <f>SUM(E81:F81)</f>
        <v>102</v>
      </c>
      <c r="H81" s="19">
        <f>SUM(G81-D81)</f>
        <v>82</v>
      </c>
      <c r="I81" s="20"/>
      <c r="J81" s="17">
        <v>49</v>
      </c>
      <c r="K81" s="18">
        <f>SUM(I81:J81)</f>
        <v>49</v>
      </c>
      <c r="L81" s="21">
        <f>+(K81-D81/2)</f>
        <v>39</v>
      </c>
      <c r="M81" s="20">
        <v>47</v>
      </c>
      <c r="N81" s="17">
        <v>51</v>
      </c>
      <c r="O81" s="18">
        <f>SUM(M81:N81)</f>
        <v>98</v>
      </c>
      <c r="P81" s="21">
        <f>+(O81-D81)</f>
        <v>78</v>
      </c>
      <c r="Q81" s="22">
        <f>SUM(H81,L81,P81)</f>
        <v>199</v>
      </c>
      <c r="R81" s="23">
        <f>+G81+K81+O81</f>
        <v>249</v>
      </c>
    </row>
    <row r="82" spans="1:19" ht="19.5">
      <c r="A82" s="26" t="s">
        <v>53</v>
      </c>
      <c r="B82" s="51" t="s">
        <v>36</v>
      </c>
      <c r="C82" s="35">
        <v>38411</v>
      </c>
      <c r="D82" s="27">
        <v>23</v>
      </c>
      <c r="E82" s="17">
        <v>46</v>
      </c>
      <c r="F82" s="17">
        <v>50</v>
      </c>
      <c r="G82" s="18">
        <f>SUM(E82:F82)</f>
        <v>96</v>
      </c>
      <c r="H82" s="19">
        <f>SUM(G82-D82)</f>
        <v>73</v>
      </c>
      <c r="I82" s="20"/>
      <c r="J82" s="17">
        <v>51</v>
      </c>
      <c r="K82" s="18">
        <f>SUM(I82:J82)</f>
        <v>51</v>
      </c>
      <c r="L82" s="21">
        <f>+(K82-D82/2)</f>
        <v>39.5</v>
      </c>
      <c r="M82" s="20">
        <v>53</v>
      </c>
      <c r="N82" s="17">
        <v>49</v>
      </c>
      <c r="O82" s="18">
        <f>SUM(M82:N82)</f>
        <v>102</v>
      </c>
      <c r="P82" s="21">
        <f>+(O82-D82)</f>
        <v>79</v>
      </c>
      <c r="Q82" s="22">
        <f>SUM(H82,L82,P82)</f>
        <v>191.5</v>
      </c>
      <c r="R82" s="23">
        <f>+G82+K82+O82</f>
        <v>249</v>
      </c>
    </row>
    <row r="83" spans="1:19" ht="19.5">
      <c r="A83" s="26" t="s">
        <v>190</v>
      </c>
      <c r="B83" s="51" t="s">
        <v>32</v>
      </c>
      <c r="C83" s="35">
        <v>38887</v>
      </c>
      <c r="D83" s="27">
        <v>20</v>
      </c>
      <c r="E83" s="17">
        <v>50</v>
      </c>
      <c r="F83" s="17">
        <v>51</v>
      </c>
      <c r="G83" s="18">
        <f>SUM(E83:F83)</f>
        <v>101</v>
      </c>
      <c r="H83" s="19">
        <f>SUM(G83-D83)</f>
        <v>81</v>
      </c>
      <c r="I83" s="20"/>
      <c r="J83" s="17">
        <v>49</v>
      </c>
      <c r="K83" s="18">
        <f>SUM(I83:J83)</f>
        <v>49</v>
      </c>
      <c r="L83" s="21">
        <f>+(K83-D83/2)</f>
        <v>39</v>
      </c>
      <c r="M83" s="20">
        <v>49</v>
      </c>
      <c r="N83" s="17">
        <v>53</v>
      </c>
      <c r="O83" s="18">
        <f>SUM(M83:N83)</f>
        <v>102</v>
      </c>
      <c r="P83" s="21">
        <f>+(O83-D83)</f>
        <v>82</v>
      </c>
      <c r="Q83" s="22">
        <f>SUM(H83,L83,P83)</f>
        <v>202</v>
      </c>
      <c r="R83" s="23">
        <f>+G83+K83+O83</f>
        <v>252</v>
      </c>
    </row>
    <row r="84" spans="1:19" ht="19.5">
      <c r="A84" s="26" t="s">
        <v>189</v>
      </c>
      <c r="B84" s="51" t="s">
        <v>36</v>
      </c>
      <c r="C84" s="35">
        <v>38885</v>
      </c>
      <c r="D84" s="27">
        <v>36</v>
      </c>
      <c r="E84" s="17">
        <v>56</v>
      </c>
      <c r="F84" s="17">
        <v>56</v>
      </c>
      <c r="G84" s="18">
        <f>SUM(E84:F84)</f>
        <v>112</v>
      </c>
      <c r="H84" s="19">
        <f>SUM(G84-D84)</f>
        <v>76</v>
      </c>
      <c r="I84" s="20"/>
      <c r="J84" s="17">
        <v>64</v>
      </c>
      <c r="K84" s="18">
        <f>SUM(I84:J84)</f>
        <v>64</v>
      </c>
      <c r="L84" s="21">
        <f>+(K84-D84/2)</f>
        <v>46</v>
      </c>
      <c r="M84" s="20">
        <v>63</v>
      </c>
      <c r="N84" s="17">
        <v>56</v>
      </c>
      <c r="O84" s="18">
        <f>SUM(M84:N84)</f>
        <v>119</v>
      </c>
      <c r="P84" s="21">
        <f>+(O84-D84)</f>
        <v>83</v>
      </c>
      <c r="Q84" s="22">
        <f>SUM(H84,L84,P84)</f>
        <v>205</v>
      </c>
      <c r="R84" s="23">
        <f>+G84+K84+O84</f>
        <v>295</v>
      </c>
    </row>
    <row r="85" spans="1:19" ht="19.5">
      <c r="A85" s="59" t="s">
        <v>186</v>
      </c>
      <c r="B85" s="51" t="s">
        <v>32</v>
      </c>
      <c r="C85" s="35">
        <v>38642</v>
      </c>
      <c r="D85" s="60" t="s">
        <v>11</v>
      </c>
      <c r="E85" s="17" t="s">
        <v>11</v>
      </c>
      <c r="F85" s="17" t="s">
        <v>11</v>
      </c>
      <c r="G85" s="17" t="s">
        <v>11</v>
      </c>
      <c r="H85" s="21" t="s">
        <v>11</v>
      </c>
      <c r="I85" s="20"/>
      <c r="J85" s="17"/>
      <c r="K85" s="18">
        <f>SUM(I85:J85)</f>
        <v>0</v>
      </c>
      <c r="L85" s="21" t="s">
        <v>11</v>
      </c>
      <c r="M85" s="20" t="s">
        <v>11</v>
      </c>
      <c r="N85" s="17" t="s">
        <v>11</v>
      </c>
      <c r="O85" s="17" t="s">
        <v>11</v>
      </c>
      <c r="P85" s="21" t="s">
        <v>11</v>
      </c>
      <c r="Q85" s="22" t="s">
        <v>11</v>
      </c>
      <c r="R85" s="81" t="s">
        <v>11</v>
      </c>
      <c r="S85" s="47"/>
    </row>
    <row r="86" spans="1:19" ht="19.5">
      <c r="A86" s="59" t="s">
        <v>187</v>
      </c>
      <c r="B86" s="51" t="s">
        <v>32</v>
      </c>
      <c r="C86" s="35">
        <v>38798</v>
      </c>
      <c r="D86" s="60" t="s">
        <v>11</v>
      </c>
      <c r="E86" s="17" t="s">
        <v>11</v>
      </c>
      <c r="F86" s="17" t="s">
        <v>11</v>
      </c>
      <c r="G86" s="17" t="s">
        <v>11</v>
      </c>
      <c r="H86" s="21" t="s">
        <v>11</v>
      </c>
      <c r="I86" s="20"/>
      <c r="J86" s="17"/>
      <c r="K86" s="18">
        <f>SUM(I86:J86)</f>
        <v>0</v>
      </c>
      <c r="L86" s="21" t="s">
        <v>11</v>
      </c>
      <c r="M86" s="20" t="s">
        <v>11</v>
      </c>
      <c r="N86" s="17" t="s">
        <v>11</v>
      </c>
      <c r="O86" s="17" t="s">
        <v>11</v>
      </c>
      <c r="P86" s="21" t="s">
        <v>11</v>
      </c>
      <c r="Q86" s="22" t="s">
        <v>11</v>
      </c>
      <c r="R86" s="81" t="s">
        <v>11</v>
      </c>
    </row>
    <row r="87" spans="1:19" ht="20.25" thickBot="1">
      <c r="A87" s="64" t="s">
        <v>193</v>
      </c>
      <c r="B87" s="61" t="s">
        <v>32</v>
      </c>
      <c r="C87" s="62">
        <v>39023</v>
      </c>
      <c r="D87" s="65" t="s">
        <v>11</v>
      </c>
      <c r="E87" s="63" t="s">
        <v>11</v>
      </c>
      <c r="F87" s="63" t="s">
        <v>11</v>
      </c>
      <c r="G87" s="63" t="s">
        <v>11</v>
      </c>
      <c r="H87" s="66" t="s">
        <v>11</v>
      </c>
      <c r="I87" s="91"/>
      <c r="J87" s="63"/>
      <c r="K87" s="92">
        <f>SUM(I87:J87)</f>
        <v>0</v>
      </c>
      <c r="L87" s="66" t="s">
        <v>11</v>
      </c>
      <c r="M87" s="91" t="s">
        <v>11</v>
      </c>
      <c r="N87" s="63" t="s">
        <v>11</v>
      </c>
      <c r="O87" s="63" t="s">
        <v>11</v>
      </c>
      <c r="P87" s="66" t="s">
        <v>11</v>
      </c>
      <c r="Q87" s="93" t="s">
        <v>11</v>
      </c>
      <c r="R87" s="94" t="s">
        <v>11</v>
      </c>
    </row>
    <row r="88" spans="1:19">
      <c r="C88" s="1"/>
      <c r="D88" s="1"/>
      <c r="E88" s="1"/>
      <c r="F88" s="1"/>
      <c r="G88" s="1"/>
      <c r="H88" s="1"/>
    </row>
    <row r="89" spans="1:19">
      <c r="C89" s="1"/>
      <c r="D89" s="1"/>
      <c r="E89" s="1"/>
      <c r="F89" s="1"/>
      <c r="G89" s="1"/>
      <c r="H89" s="1"/>
    </row>
    <row r="90" spans="1:19">
      <c r="C90" s="1"/>
      <c r="D90" s="1"/>
      <c r="E90" s="1"/>
      <c r="F90" s="1"/>
      <c r="G90" s="1"/>
      <c r="H90" s="1"/>
    </row>
    <row r="91" spans="1:19">
      <c r="C91" s="1"/>
      <c r="D91" s="1"/>
      <c r="E91" s="1"/>
      <c r="F91" s="1"/>
      <c r="G91" s="1"/>
      <c r="H91" s="1"/>
    </row>
    <row r="92" spans="1:19">
      <c r="C92" s="1"/>
    </row>
    <row r="93" spans="1:19">
      <c r="C93" s="1"/>
    </row>
    <row r="94" spans="1:19">
      <c r="C94" s="1"/>
    </row>
    <row r="95" spans="1:19">
      <c r="C95" s="1"/>
    </row>
    <row r="96" spans="1:19">
      <c r="C96" s="1"/>
    </row>
    <row r="97" spans="3:8">
      <c r="C97" s="1"/>
    </row>
    <row r="98" spans="3:8">
      <c r="C98" s="1"/>
    </row>
    <row r="99" spans="3:8">
      <c r="C99" s="1"/>
    </row>
    <row r="100" spans="3:8">
      <c r="C100" s="1"/>
    </row>
    <row r="101" spans="3:8">
      <c r="C101" s="1"/>
    </row>
    <row r="102" spans="3:8">
      <c r="C102" s="1"/>
    </row>
    <row r="103" spans="3:8">
      <c r="C103" s="1"/>
    </row>
    <row r="104" spans="3:8">
      <c r="C104" s="1"/>
    </row>
    <row r="105" spans="3:8">
      <c r="C105" s="1"/>
    </row>
    <row r="106" spans="3:8">
      <c r="C106" s="1"/>
      <c r="D106" s="1"/>
      <c r="E106" s="1"/>
      <c r="F106" s="1"/>
      <c r="G106" s="1"/>
      <c r="H106" s="1"/>
    </row>
    <row r="107" spans="3:8">
      <c r="C107" s="1"/>
      <c r="D107" s="1"/>
      <c r="E107" s="1"/>
      <c r="F107" s="1"/>
      <c r="G107" s="1"/>
      <c r="H107" s="1"/>
    </row>
    <row r="108" spans="3:8">
      <c r="C108" s="1"/>
      <c r="D108" s="1"/>
      <c r="E108" s="1"/>
      <c r="F108" s="1"/>
      <c r="G108" s="1"/>
      <c r="H108" s="1"/>
    </row>
    <row r="109" spans="3:8">
      <c r="C109" s="1"/>
      <c r="D109" s="1"/>
      <c r="E109" s="1"/>
      <c r="F109" s="1"/>
      <c r="G109" s="1"/>
      <c r="H109" s="1"/>
    </row>
    <row r="110" spans="3:8">
      <c r="C110" s="1"/>
      <c r="D110" s="1"/>
      <c r="E110" s="1"/>
      <c r="F110" s="1"/>
      <c r="G110" s="1"/>
      <c r="H110" s="1"/>
    </row>
    <row r="111" spans="3:8">
      <c r="C111" s="1"/>
      <c r="D111" s="1"/>
      <c r="E111" s="1"/>
      <c r="F111" s="1"/>
      <c r="G111" s="1"/>
      <c r="H111" s="1"/>
    </row>
    <row r="112" spans="3:8">
      <c r="C112" s="1"/>
      <c r="D112" s="1"/>
      <c r="E112" s="1"/>
      <c r="F112" s="1"/>
      <c r="G112" s="1"/>
      <c r="H112" s="1"/>
    </row>
    <row r="113" spans="3:8">
      <c r="C113" s="1"/>
      <c r="D113" s="1"/>
      <c r="E113" s="1"/>
      <c r="F113" s="1"/>
      <c r="G113" s="1"/>
      <c r="H113" s="1"/>
    </row>
    <row r="114" spans="3:8">
      <c r="C114" s="1"/>
      <c r="D114" s="1"/>
      <c r="E114" s="1"/>
      <c r="F114" s="1"/>
      <c r="G114" s="1"/>
      <c r="H114" s="1"/>
    </row>
    <row r="115" spans="3:8">
      <c r="C115" s="1"/>
      <c r="D115" s="1"/>
      <c r="E115" s="1"/>
      <c r="F115" s="1"/>
      <c r="G115" s="1"/>
      <c r="H115" s="1"/>
    </row>
    <row r="116" spans="3:8">
      <c r="C116" s="1"/>
      <c r="D116" s="1"/>
      <c r="E116" s="1"/>
      <c r="F116" s="1"/>
      <c r="G116" s="1"/>
      <c r="H116" s="1"/>
    </row>
    <row r="117" spans="3:8">
      <c r="C117" s="1"/>
      <c r="D117" s="1"/>
      <c r="E117" s="1"/>
      <c r="F117" s="1"/>
      <c r="G117" s="1"/>
      <c r="H117" s="1"/>
    </row>
    <row r="118" spans="3:8">
      <c r="C118" s="1"/>
      <c r="D118" s="1"/>
      <c r="E118" s="1"/>
      <c r="F118" s="1"/>
      <c r="G118" s="1"/>
      <c r="H118" s="1"/>
    </row>
    <row r="119" spans="3:8">
      <c r="C119" s="1"/>
      <c r="D119" s="1"/>
      <c r="E119" s="1"/>
      <c r="F119" s="1"/>
      <c r="G119" s="1"/>
      <c r="H119" s="1"/>
    </row>
    <row r="120" spans="3:8">
      <c r="C120" s="1"/>
      <c r="D120" s="1"/>
      <c r="E120" s="1"/>
      <c r="F120" s="1"/>
      <c r="G120" s="1"/>
      <c r="H120" s="1"/>
    </row>
    <row r="121" spans="3:8">
      <c r="C121" s="1"/>
      <c r="D121" s="1"/>
      <c r="E121" s="1"/>
      <c r="F121" s="1"/>
      <c r="G121" s="1"/>
      <c r="H121" s="1"/>
    </row>
    <row r="122" spans="3:8">
      <c r="C122" s="1"/>
      <c r="D122" s="1"/>
      <c r="E122" s="1"/>
      <c r="F122" s="1"/>
      <c r="G122" s="1"/>
      <c r="H122" s="1"/>
    </row>
    <row r="123" spans="3:8">
      <c r="C123" s="1"/>
      <c r="D123" s="1"/>
      <c r="E123" s="1"/>
      <c r="F123" s="1"/>
      <c r="G123" s="1"/>
      <c r="H123" s="1"/>
    </row>
    <row r="124" spans="3:8">
      <c r="C124" s="1"/>
      <c r="D124" s="1"/>
      <c r="E124" s="1"/>
      <c r="F124" s="1"/>
      <c r="G124" s="1"/>
      <c r="H124" s="1"/>
    </row>
    <row r="125" spans="3:8">
      <c r="C125" s="1"/>
      <c r="D125" s="1"/>
      <c r="E125" s="1"/>
      <c r="F125" s="1"/>
      <c r="G125" s="1"/>
      <c r="H125" s="1"/>
    </row>
    <row r="126" spans="3:8">
      <c r="C126" s="1"/>
      <c r="D126" s="1"/>
      <c r="E126" s="1"/>
      <c r="F126" s="1"/>
      <c r="G126" s="1"/>
      <c r="H126" s="1"/>
    </row>
    <row r="127" spans="3:8">
      <c r="C127" s="1"/>
      <c r="D127" s="1"/>
      <c r="E127" s="1"/>
      <c r="F127" s="1"/>
      <c r="G127" s="1"/>
      <c r="H127" s="1"/>
    </row>
    <row r="128" spans="3:8">
      <c r="C128" s="1"/>
      <c r="D128" s="1"/>
      <c r="E128" s="1"/>
      <c r="F128" s="1"/>
      <c r="G128" s="1"/>
      <c r="H128" s="1"/>
    </row>
    <row r="129" spans="3:8">
      <c r="C129" s="1"/>
      <c r="D129" s="1"/>
      <c r="E129" s="1"/>
      <c r="F129" s="1"/>
      <c r="G129" s="1"/>
      <c r="H129" s="1"/>
    </row>
    <row r="130" spans="3:8">
      <c r="C130" s="1"/>
      <c r="D130" s="1"/>
      <c r="E130" s="1"/>
      <c r="F130" s="1"/>
      <c r="G130" s="1"/>
      <c r="H130" s="1"/>
    </row>
    <row r="131" spans="3:8">
      <c r="C131" s="1"/>
      <c r="D131" s="1"/>
      <c r="E131" s="1"/>
      <c r="F131" s="1"/>
      <c r="G131" s="1"/>
      <c r="H131" s="1"/>
    </row>
    <row r="132" spans="3:8">
      <c r="C132" s="1"/>
      <c r="D132" s="1"/>
      <c r="E132" s="1"/>
      <c r="F132" s="1"/>
      <c r="G132" s="1"/>
      <c r="H132" s="1"/>
    </row>
    <row r="133" spans="3:8">
      <c r="C133" s="1"/>
      <c r="D133" s="1"/>
      <c r="E133" s="1"/>
      <c r="F133" s="1"/>
      <c r="G133" s="1"/>
      <c r="H133" s="1"/>
    </row>
    <row r="134" spans="3:8">
      <c r="C134" s="1"/>
      <c r="D134" s="1"/>
      <c r="E134" s="1"/>
      <c r="F134" s="1"/>
      <c r="G134" s="1"/>
      <c r="H134" s="1"/>
    </row>
    <row r="135" spans="3:8">
      <c r="C135" s="1"/>
      <c r="D135" s="1"/>
      <c r="E135" s="1"/>
      <c r="F135" s="1"/>
      <c r="G135" s="1"/>
      <c r="H135" s="1"/>
    </row>
    <row r="136" spans="3:8">
      <c r="C136" s="1"/>
      <c r="D136" s="1"/>
      <c r="E136" s="1"/>
      <c r="F136" s="1"/>
      <c r="G136" s="1"/>
      <c r="H136" s="1"/>
    </row>
    <row r="137" spans="3:8">
      <c r="C137" s="1"/>
      <c r="D137" s="1"/>
      <c r="E137" s="1"/>
      <c r="F137" s="1"/>
      <c r="G137" s="1"/>
      <c r="H137" s="1"/>
    </row>
    <row r="138" spans="3:8">
      <c r="C138" s="1"/>
      <c r="D138" s="1"/>
      <c r="E138" s="1"/>
      <c r="F138" s="1"/>
      <c r="G138" s="1"/>
      <c r="H138" s="1"/>
    </row>
    <row r="139" spans="3:8">
      <c r="C139" s="1"/>
      <c r="D139" s="1"/>
      <c r="E139" s="1"/>
      <c r="F139" s="1"/>
      <c r="G139" s="1"/>
      <c r="H139" s="1"/>
    </row>
    <row r="140" spans="3:8">
      <c r="C140" s="1"/>
      <c r="D140" s="1"/>
      <c r="E140" s="1"/>
      <c r="F140" s="1"/>
      <c r="G140" s="1"/>
      <c r="H140" s="1"/>
    </row>
    <row r="141" spans="3:8">
      <c r="C141" s="1"/>
      <c r="D141" s="1"/>
      <c r="E141" s="1"/>
      <c r="F141" s="1"/>
      <c r="G141" s="1"/>
      <c r="H141" s="1"/>
    </row>
    <row r="142" spans="3:8">
      <c r="C142" s="1"/>
      <c r="D142" s="1"/>
      <c r="E142" s="1"/>
      <c r="F142" s="1"/>
      <c r="G142" s="1"/>
      <c r="H142" s="1"/>
    </row>
    <row r="143" spans="3:8">
      <c r="C143" s="1"/>
      <c r="D143" s="1"/>
      <c r="E143" s="1"/>
      <c r="F143" s="1"/>
      <c r="G143" s="1"/>
      <c r="H143" s="1"/>
    </row>
    <row r="144" spans="3:8">
      <c r="C144" s="1"/>
      <c r="D144" s="1"/>
      <c r="E144" s="1"/>
      <c r="F144" s="1"/>
      <c r="G144" s="1"/>
      <c r="H144" s="1"/>
    </row>
    <row r="145" spans="3:8">
      <c r="C145" s="1"/>
      <c r="D145" s="1"/>
      <c r="E145" s="1"/>
      <c r="F145" s="1"/>
      <c r="G145" s="1"/>
      <c r="H145" s="1"/>
    </row>
    <row r="146" spans="3:8">
      <c r="C146" s="1"/>
      <c r="D146" s="1"/>
      <c r="E146" s="1"/>
      <c r="F146" s="1"/>
      <c r="G146" s="1"/>
      <c r="H146" s="1"/>
    </row>
    <row r="147" spans="3:8">
      <c r="C147" s="1"/>
      <c r="D147" s="1"/>
      <c r="E147" s="1"/>
      <c r="F147" s="1"/>
      <c r="G147" s="1"/>
      <c r="H147" s="1"/>
    </row>
    <row r="148" spans="3:8">
      <c r="C148" s="1"/>
      <c r="D148" s="1"/>
      <c r="E148" s="1"/>
      <c r="F148" s="1"/>
      <c r="G148" s="1"/>
      <c r="H148" s="1"/>
    </row>
    <row r="149" spans="3:8">
      <c r="C149" s="1"/>
      <c r="D149" s="1"/>
      <c r="E149" s="1"/>
      <c r="F149" s="1"/>
      <c r="G149" s="1"/>
      <c r="H149" s="1"/>
    </row>
    <row r="150" spans="3:8">
      <c r="C150" s="1"/>
      <c r="D150" s="1"/>
      <c r="E150" s="1"/>
      <c r="F150" s="1"/>
      <c r="G150" s="1"/>
      <c r="H150" s="1"/>
    </row>
    <row r="151" spans="3:8">
      <c r="C151" s="1"/>
      <c r="D151" s="1"/>
      <c r="E151" s="1"/>
      <c r="F151" s="1"/>
      <c r="G151" s="1"/>
      <c r="H151" s="1"/>
    </row>
    <row r="152" spans="3:8">
      <c r="C152" s="1"/>
      <c r="D152" s="1"/>
      <c r="E152" s="1"/>
      <c r="F152" s="1"/>
      <c r="G152" s="1"/>
      <c r="H152" s="1"/>
    </row>
    <row r="153" spans="3:8">
      <c r="C153" s="1"/>
      <c r="D153" s="1"/>
      <c r="E153" s="1"/>
      <c r="F153" s="1"/>
      <c r="G153" s="1"/>
      <c r="H153" s="1"/>
    </row>
    <row r="154" spans="3:8">
      <c r="C154" s="1"/>
      <c r="D154" s="1"/>
      <c r="E154" s="1"/>
      <c r="F154" s="1"/>
      <c r="G154" s="1"/>
      <c r="H154" s="1"/>
    </row>
    <row r="155" spans="3:8">
      <c r="C155" s="1"/>
      <c r="D155" s="1"/>
      <c r="E155" s="1"/>
      <c r="F155" s="1"/>
      <c r="G155" s="1"/>
      <c r="H155" s="1"/>
    </row>
    <row r="156" spans="3:8">
      <c r="C156" s="1"/>
      <c r="D156" s="1"/>
      <c r="E156" s="1"/>
      <c r="F156" s="1"/>
      <c r="G156" s="1"/>
      <c r="H156" s="1"/>
    </row>
    <row r="157" spans="3:8">
      <c r="C157" s="1"/>
      <c r="D157" s="1"/>
      <c r="E157" s="1"/>
      <c r="F157" s="1"/>
      <c r="G157" s="1"/>
      <c r="H157" s="1"/>
    </row>
    <row r="158" spans="3:8">
      <c r="C158" s="1"/>
      <c r="D158" s="1"/>
      <c r="E158" s="1"/>
      <c r="F158" s="1"/>
      <c r="G158" s="1"/>
      <c r="H158" s="1"/>
    </row>
    <row r="159" spans="3:8">
      <c r="C159" s="1"/>
      <c r="D159" s="1"/>
      <c r="E159" s="1"/>
      <c r="F159" s="1"/>
      <c r="G159" s="1"/>
      <c r="H159" s="1"/>
    </row>
    <row r="160" spans="3:8">
      <c r="C160" s="1"/>
      <c r="D160" s="1"/>
      <c r="E160" s="1"/>
      <c r="F160" s="1"/>
      <c r="G160" s="1"/>
      <c r="H160" s="1"/>
    </row>
    <row r="161" spans="3:8">
      <c r="C161" s="1"/>
      <c r="D161" s="1"/>
      <c r="E161" s="1"/>
      <c r="F161" s="1"/>
      <c r="G161" s="1"/>
      <c r="H161" s="1"/>
    </row>
    <row r="162" spans="3:8">
      <c r="C162" s="1"/>
      <c r="D162" s="1"/>
      <c r="E162" s="1"/>
      <c r="F162" s="1"/>
      <c r="G162" s="1"/>
      <c r="H162" s="1"/>
    </row>
    <row r="163" spans="3:8">
      <c r="C163" s="1"/>
      <c r="D163" s="1"/>
      <c r="E163" s="1"/>
      <c r="F163" s="1"/>
      <c r="G163" s="1"/>
      <c r="H163" s="1"/>
    </row>
    <row r="164" spans="3:8">
      <c r="C164" s="1"/>
      <c r="D164" s="1"/>
      <c r="E164" s="1"/>
      <c r="F164" s="1"/>
      <c r="G164" s="1"/>
      <c r="H164" s="1"/>
    </row>
    <row r="165" spans="3:8">
      <c r="C165" s="1"/>
      <c r="D165" s="1"/>
      <c r="E165" s="1"/>
      <c r="F165" s="1"/>
      <c r="G165" s="1"/>
      <c r="H165" s="1"/>
    </row>
    <row r="166" spans="3:8">
      <c r="C166" s="1"/>
      <c r="D166" s="1"/>
      <c r="E166" s="1"/>
      <c r="F166" s="1"/>
      <c r="G166" s="1"/>
      <c r="H166" s="1"/>
    </row>
    <row r="167" spans="3:8">
      <c r="C167" s="1"/>
      <c r="D167" s="1"/>
      <c r="E167" s="1"/>
      <c r="F167" s="1"/>
      <c r="G167" s="1"/>
      <c r="H167" s="1"/>
    </row>
    <row r="168" spans="3:8">
      <c r="C168" s="1"/>
      <c r="D168" s="1"/>
      <c r="E168" s="1"/>
      <c r="F168" s="1"/>
      <c r="G168" s="1"/>
      <c r="H168" s="1"/>
    </row>
    <row r="169" spans="3:8">
      <c r="C169" s="1"/>
      <c r="D169" s="1"/>
      <c r="E169" s="1"/>
      <c r="F169" s="1"/>
      <c r="G169" s="1"/>
      <c r="H169" s="1"/>
    </row>
    <row r="170" spans="3:8">
      <c r="C170" s="1"/>
      <c r="D170" s="1"/>
      <c r="E170" s="1"/>
      <c r="F170" s="1"/>
      <c r="G170" s="1"/>
      <c r="H170" s="1"/>
    </row>
    <row r="171" spans="3:8">
      <c r="C171" s="1"/>
      <c r="D171" s="1"/>
      <c r="E171" s="1"/>
      <c r="F171" s="1"/>
      <c r="G171" s="1"/>
      <c r="H171" s="1"/>
    </row>
    <row r="172" spans="3:8">
      <c r="C172" s="1"/>
      <c r="D172" s="1"/>
      <c r="E172" s="1"/>
      <c r="F172" s="1"/>
      <c r="G172" s="1"/>
      <c r="H172" s="1"/>
    </row>
    <row r="186" spans="3:8">
      <c r="C186" s="1"/>
      <c r="D186" s="1"/>
      <c r="E186" s="1"/>
      <c r="F186" s="1"/>
      <c r="G186" s="1"/>
      <c r="H186" s="1"/>
    </row>
    <row r="187" spans="3:8">
      <c r="C187" s="1"/>
      <c r="D187" s="1"/>
      <c r="E187" s="1"/>
      <c r="F187" s="1"/>
      <c r="G187" s="1"/>
      <c r="H187" s="1"/>
    </row>
    <row r="188" spans="3:8">
      <c r="C188" s="1"/>
      <c r="D188" s="1"/>
      <c r="E188" s="1"/>
      <c r="F188" s="1"/>
      <c r="G188" s="1"/>
      <c r="H188" s="1"/>
    </row>
    <row r="189" spans="3:8">
      <c r="C189" s="1"/>
      <c r="D189" s="1"/>
      <c r="E189" s="1"/>
      <c r="F189" s="1"/>
      <c r="G189" s="1"/>
      <c r="H189" s="1"/>
    </row>
    <row r="190" spans="3:8">
      <c r="C190" s="1"/>
      <c r="D190" s="1"/>
      <c r="E190" s="1"/>
      <c r="F190" s="1"/>
      <c r="G190" s="1"/>
      <c r="H190" s="1"/>
    </row>
    <row r="191" spans="3:8">
      <c r="C191" s="1"/>
      <c r="D191" s="1"/>
      <c r="E191" s="1"/>
      <c r="F191" s="1"/>
      <c r="G191" s="1"/>
      <c r="H191" s="1"/>
    </row>
    <row r="192" spans="3:8">
      <c r="C192" s="1"/>
      <c r="D192" s="1"/>
      <c r="E192" s="1"/>
      <c r="F192" s="1"/>
      <c r="G192" s="1"/>
      <c r="H192" s="1"/>
    </row>
    <row r="193" spans="3:8">
      <c r="C193" s="1"/>
      <c r="D193" s="1"/>
      <c r="E193" s="1"/>
      <c r="F193" s="1"/>
      <c r="G193" s="1"/>
      <c r="H193" s="1"/>
    </row>
    <row r="194" spans="3:8">
      <c r="C194" s="1"/>
      <c r="D194" s="1"/>
      <c r="E194" s="1"/>
      <c r="F194" s="1"/>
      <c r="G194" s="1"/>
      <c r="H194" s="1"/>
    </row>
    <row r="195" spans="3:8">
      <c r="C195" s="1"/>
      <c r="D195" s="1"/>
      <c r="E195" s="1"/>
      <c r="F195" s="1"/>
      <c r="G195" s="1"/>
      <c r="H195" s="1"/>
    </row>
    <row r="196" spans="3:8">
      <c r="C196" s="1"/>
      <c r="D196" s="1"/>
      <c r="E196" s="1"/>
      <c r="F196" s="1"/>
      <c r="G196" s="1"/>
      <c r="H196" s="1"/>
    </row>
    <row r="197" spans="3:8">
      <c r="C197" s="1"/>
      <c r="D197" s="1"/>
      <c r="E197" s="1"/>
      <c r="F197" s="1"/>
      <c r="G197" s="1"/>
      <c r="H197" s="1"/>
    </row>
    <row r="198" spans="3:8">
      <c r="C198" s="1"/>
      <c r="D198" s="1"/>
      <c r="E198" s="1"/>
      <c r="F198" s="1"/>
      <c r="G198" s="1"/>
      <c r="H198" s="1"/>
    </row>
    <row r="199" spans="3:8">
      <c r="C199" s="1"/>
      <c r="D199" s="1"/>
      <c r="E199" s="1"/>
      <c r="F199" s="1"/>
      <c r="G199" s="1"/>
      <c r="H199" s="1"/>
    </row>
    <row r="200" spans="3:8">
      <c r="C200" s="1"/>
      <c r="D200" s="1"/>
      <c r="E200" s="1"/>
      <c r="F200" s="1"/>
      <c r="G200" s="1"/>
      <c r="H200" s="1"/>
    </row>
    <row r="201" spans="3:8">
      <c r="C201" s="1"/>
      <c r="D201" s="1"/>
      <c r="E201" s="1"/>
      <c r="F201" s="1"/>
      <c r="G201" s="1"/>
      <c r="H201" s="1"/>
    </row>
    <row r="202" spans="3:8">
      <c r="C202" s="1"/>
      <c r="D202" s="1"/>
      <c r="E202" s="1"/>
      <c r="F202" s="1"/>
      <c r="G202" s="1"/>
      <c r="H202" s="1"/>
    </row>
    <row r="203" spans="3:8">
      <c r="C203" s="1"/>
      <c r="D203" s="1"/>
      <c r="E203" s="1"/>
      <c r="F203" s="1"/>
      <c r="G203" s="1"/>
      <c r="H203" s="1"/>
    </row>
    <row r="204" spans="3:8">
      <c r="C204" s="1"/>
      <c r="D204" s="1"/>
      <c r="E204" s="1"/>
      <c r="F204" s="1"/>
      <c r="G204" s="1"/>
      <c r="H204" s="1"/>
    </row>
    <row r="205" spans="3:8">
      <c r="C205" s="1"/>
      <c r="D205" s="1"/>
      <c r="E205" s="1"/>
      <c r="F205" s="1"/>
      <c r="G205" s="1"/>
      <c r="H205" s="1"/>
    </row>
    <row r="206" spans="3:8">
      <c r="C206" s="1"/>
      <c r="D206" s="1"/>
      <c r="E206" s="1"/>
      <c r="F206" s="1"/>
      <c r="G206" s="1"/>
      <c r="H206" s="1"/>
    </row>
    <row r="207" spans="3:8">
      <c r="C207" s="1"/>
      <c r="D207" s="1"/>
      <c r="E207" s="1"/>
      <c r="F207" s="1"/>
      <c r="G207" s="1"/>
      <c r="H207" s="1"/>
    </row>
    <row r="208" spans="3:8">
      <c r="C208" s="1"/>
      <c r="D208" s="1"/>
      <c r="E208" s="1"/>
      <c r="F208" s="1"/>
      <c r="G208" s="1"/>
      <c r="H208" s="1"/>
    </row>
  </sheetData>
  <sortState ref="A10:R54">
    <sortCondition ref="R73:R87"/>
    <sortCondition ref="O73:O87"/>
  </sortState>
  <mergeCells count="14">
    <mergeCell ref="A6:R6"/>
    <mergeCell ref="A8:R8"/>
    <mergeCell ref="A71:R71"/>
    <mergeCell ref="A1:R1"/>
    <mergeCell ref="A2:R2"/>
    <mergeCell ref="A3:R3"/>
    <mergeCell ref="A4:R4"/>
    <mergeCell ref="A5:R5"/>
    <mergeCell ref="A64:R64"/>
    <mergeCell ref="A65:R65"/>
    <mergeCell ref="A66:R66"/>
    <mergeCell ref="A67:R67"/>
    <mergeCell ref="A68:R68"/>
    <mergeCell ref="A69:R69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1"/>
  <sheetViews>
    <sheetView zoomScale="70" zoomScaleNormal="70" workbookViewId="0">
      <selection sqref="A1:F1"/>
    </sheetView>
  </sheetViews>
  <sheetFormatPr baseColWidth="10" defaultRowHeight="18.75"/>
  <cols>
    <col min="1" max="1" width="43" style="1" bestFit="1" customWidth="1"/>
    <col min="2" max="2" width="24.28515625" style="76" bestFit="1" customWidth="1"/>
    <col min="3" max="3" width="11.7109375" style="2" bestFit="1" customWidth="1"/>
    <col min="4" max="5" width="11.5703125" style="2" customWidth="1"/>
    <col min="6" max="6" width="5.85546875" style="1" customWidth="1"/>
    <col min="7" max="16384" width="11.42578125" style="1"/>
  </cols>
  <sheetData>
    <row r="1" spans="1:6" ht="23.25">
      <c r="A1" s="106" t="s">
        <v>21</v>
      </c>
      <c r="B1" s="106"/>
      <c r="C1" s="106"/>
      <c r="D1" s="106"/>
      <c r="E1" s="106"/>
      <c r="F1" s="106"/>
    </row>
    <row r="2" spans="1:6" ht="29.25">
      <c r="A2" s="107" t="str">
        <f>JUVENILES!A2</f>
        <v>34° TORNEO AMISTAD</v>
      </c>
      <c r="B2" s="107"/>
      <c r="C2" s="107"/>
      <c r="D2" s="107"/>
      <c r="E2" s="107"/>
      <c r="F2" s="107"/>
    </row>
    <row r="3" spans="1:6">
      <c r="A3" s="108" t="s">
        <v>8</v>
      </c>
      <c r="B3" s="108"/>
      <c r="C3" s="108"/>
      <c r="D3" s="108"/>
      <c r="E3" s="108"/>
      <c r="F3" s="108"/>
    </row>
    <row r="4" spans="1:6" ht="26.25">
      <c r="A4" s="109" t="s">
        <v>13</v>
      </c>
      <c r="B4" s="109"/>
      <c r="C4" s="109"/>
      <c r="D4" s="109"/>
      <c r="E4" s="109"/>
      <c r="F4" s="109"/>
    </row>
    <row r="5" spans="1:6" ht="19.5">
      <c r="A5" s="110" t="s">
        <v>7</v>
      </c>
      <c r="B5" s="110"/>
      <c r="C5" s="110"/>
      <c r="D5" s="110"/>
      <c r="E5" s="110"/>
      <c r="F5" s="110"/>
    </row>
    <row r="6" spans="1:6">
      <c r="A6" s="111" t="str">
        <f>'MEN 15'!A6:R6</f>
        <v>MIERCOLES 05; JUEVES 06 Y VIERNES 07 DE FEBRERO DE 2020</v>
      </c>
      <c r="B6" s="111"/>
      <c r="C6" s="111"/>
      <c r="D6" s="111"/>
      <c r="E6" s="111"/>
      <c r="F6" s="111"/>
    </row>
    <row r="7" spans="1:6" ht="20.25" thickBot="1">
      <c r="A7" s="7"/>
      <c r="B7" s="71"/>
      <c r="C7" s="7"/>
      <c r="D7" s="7"/>
      <c r="E7" s="7"/>
    </row>
    <row r="8" spans="1:6" ht="20.25" thickBot="1">
      <c r="A8" s="103" t="s">
        <v>86</v>
      </c>
      <c r="B8" s="104"/>
      <c r="C8" s="104"/>
      <c r="D8" s="104"/>
      <c r="E8" s="105"/>
    </row>
    <row r="9" spans="1:6" s="3" customFormat="1" ht="20.25" thickBot="1">
      <c r="A9" s="4" t="s">
        <v>0</v>
      </c>
      <c r="B9" s="72" t="s">
        <v>10</v>
      </c>
      <c r="C9" s="4" t="s">
        <v>19</v>
      </c>
      <c r="D9" s="4" t="s">
        <v>20</v>
      </c>
      <c r="E9" s="4" t="s">
        <v>9</v>
      </c>
    </row>
    <row r="10" spans="1:6" ht="20.25" thickBot="1">
      <c r="A10" s="67" t="s">
        <v>309</v>
      </c>
      <c r="B10" s="73" t="s">
        <v>31</v>
      </c>
      <c r="C10" s="68">
        <v>47</v>
      </c>
      <c r="D10" s="69">
        <v>45</v>
      </c>
      <c r="E10" s="70">
        <f>SUM(C10:D10)</f>
        <v>92</v>
      </c>
      <c r="F10" s="11" t="s">
        <v>22</v>
      </c>
    </row>
    <row r="11" spans="1:6" ht="20.25" thickBot="1">
      <c r="A11" s="67" t="s">
        <v>310</v>
      </c>
      <c r="B11" s="73" t="s">
        <v>34</v>
      </c>
      <c r="C11" s="68">
        <v>47</v>
      </c>
      <c r="D11" s="69">
        <v>45</v>
      </c>
      <c r="E11" s="70">
        <f>SUM(C11:D11)</f>
        <v>92</v>
      </c>
      <c r="F11" s="11" t="s">
        <v>23</v>
      </c>
    </row>
    <row r="12" spans="1:6" ht="20.25" thickBot="1">
      <c r="A12" s="67" t="s">
        <v>254</v>
      </c>
      <c r="B12" s="73" t="s">
        <v>34</v>
      </c>
      <c r="C12" s="68">
        <v>44</v>
      </c>
      <c r="D12" s="69">
        <v>51</v>
      </c>
      <c r="E12" s="70">
        <f>SUM(C12:D12)</f>
        <v>95</v>
      </c>
      <c r="F12" s="11" t="s">
        <v>24</v>
      </c>
    </row>
    <row r="13" spans="1:6" ht="19.5">
      <c r="A13" s="67" t="s">
        <v>235</v>
      </c>
      <c r="B13" s="73" t="s">
        <v>31</v>
      </c>
      <c r="C13" s="68">
        <v>45</v>
      </c>
      <c r="D13" s="69">
        <v>51</v>
      </c>
      <c r="E13" s="70">
        <f>SUM(C13:D13)</f>
        <v>96</v>
      </c>
    </row>
    <row r="14" spans="1:6" ht="19.5">
      <c r="A14" s="67" t="s">
        <v>237</v>
      </c>
      <c r="B14" s="73" t="s">
        <v>250</v>
      </c>
      <c r="C14" s="68">
        <v>51</v>
      </c>
      <c r="D14" s="69">
        <v>50</v>
      </c>
      <c r="E14" s="70">
        <f>SUM(C14:D14)</f>
        <v>101</v>
      </c>
    </row>
    <row r="15" spans="1:6" ht="19.5">
      <c r="A15" s="67" t="s">
        <v>242</v>
      </c>
      <c r="B15" s="73" t="s">
        <v>255</v>
      </c>
      <c r="C15" s="68">
        <v>50</v>
      </c>
      <c r="D15" s="69">
        <v>51</v>
      </c>
      <c r="E15" s="70">
        <f>SUM(C15:D15)</f>
        <v>101</v>
      </c>
    </row>
    <row r="16" spans="1:6" ht="19.5">
      <c r="A16" s="67" t="s">
        <v>248</v>
      </c>
      <c r="B16" s="73" t="s">
        <v>249</v>
      </c>
      <c r="C16" s="68">
        <v>50</v>
      </c>
      <c r="D16" s="69">
        <v>52</v>
      </c>
      <c r="E16" s="70">
        <f>SUM(C16:D16)</f>
        <v>102</v>
      </c>
    </row>
    <row r="17" spans="1:6" ht="19.5">
      <c r="A17" s="67" t="s">
        <v>240</v>
      </c>
      <c r="B17" s="73" t="s">
        <v>251</v>
      </c>
      <c r="C17" s="68">
        <v>52</v>
      </c>
      <c r="D17" s="69">
        <v>51</v>
      </c>
      <c r="E17" s="70">
        <f>SUM(C17:D17)</f>
        <v>103</v>
      </c>
    </row>
    <row r="18" spans="1:6" ht="19.5">
      <c r="A18" s="67" t="s">
        <v>243</v>
      </c>
      <c r="B18" s="73" t="s">
        <v>34</v>
      </c>
      <c r="C18" s="68">
        <v>51</v>
      </c>
      <c r="D18" s="69">
        <v>58</v>
      </c>
      <c r="E18" s="70">
        <f>SUM(C18:D18)</f>
        <v>109</v>
      </c>
    </row>
    <row r="19" spans="1:6" ht="19.5">
      <c r="A19" s="67" t="s">
        <v>239</v>
      </c>
      <c r="B19" s="73" t="s">
        <v>34</v>
      </c>
      <c r="C19" s="68">
        <v>55</v>
      </c>
      <c r="D19" s="69">
        <v>64</v>
      </c>
      <c r="E19" s="70">
        <f>SUM(C19:D19)</f>
        <v>119</v>
      </c>
    </row>
    <row r="20" spans="1:6" ht="19.5">
      <c r="A20" s="67" t="s">
        <v>241</v>
      </c>
      <c r="B20" s="73" t="s">
        <v>35</v>
      </c>
      <c r="C20" s="68">
        <v>62</v>
      </c>
      <c r="D20" s="69">
        <v>63</v>
      </c>
      <c r="E20" s="70">
        <f>SUM(C20:D20)</f>
        <v>125</v>
      </c>
    </row>
    <row r="21" spans="1:6" ht="19.5">
      <c r="A21" s="67" t="s">
        <v>238</v>
      </c>
      <c r="B21" s="73" t="s">
        <v>35</v>
      </c>
      <c r="C21" s="68">
        <v>61</v>
      </c>
      <c r="D21" s="69">
        <v>71</v>
      </c>
      <c r="E21" s="70">
        <f>SUM(C21:D21)</f>
        <v>132</v>
      </c>
    </row>
    <row r="22" spans="1:6" ht="19.5">
      <c r="A22" s="67" t="s">
        <v>236</v>
      </c>
      <c r="B22" s="73" t="s">
        <v>31</v>
      </c>
      <c r="C22" s="68">
        <v>82</v>
      </c>
      <c r="D22" s="69">
        <v>80</v>
      </c>
      <c r="E22" s="70">
        <f>SUM(C22:D22)</f>
        <v>162</v>
      </c>
    </row>
    <row r="23" spans="1:6" ht="19.5">
      <c r="A23" s="78" t="s">
        <v>252</v>
      </c>
      <c r="B23" s="73" t="s">
        <v>31</v>
      </c>
      <c r="C23" s="69" t="s">
        <v>11</v>
      </c>
      <c r="D23" s="69" t="s">
        <v>11</v>
      </c>
      <c r="E23" s="95" t="s">
        <v>11</v>
      </c>
    </row>
    <row r="24" spans="1:6" ht="20.25" thickBot="1">
      <c r="A24" s="79" t="s">
        <v>253</v>
      </c>
      <c r="B24" s="74" t="s">
        <v>31</v>
      </c>
      <c r="C24" s="24" t="s">
        <v>11</v>
      </c>
      <c r="D24" s="24" t="s">
        <v>11</v>
      </c>
      <c r="E24" s="117" t="s">
        <v>11</v>
      </c>
    </row>
    <row r="25" spans="1:6" ht="19.5" thickBot="1">
      <c r="A25" s="9"/>
      <c r="B25" s="75"/>
      <c r="C25" s="1"/>
      <c r="D25" s="1"/>
      <c r="E25" s="1"/>
    </row>
    <row r="26" spans="1:6" ht="20.25" thickBot="1">
      <c r="A26" s="103" t="s">
        <v>87</v>
      </c>
      <c r="B26" s="104"/>
      <c r="C26" s="104"/>
      <c r="D26" s="104"/>
      <c r="E26" s="105"/>
    </row>
    <row r="27" spans="1:6" ht="19.5" customHeight="1" thickBot="1">
      <c r="A27" s="4" t="s">
        <v>6</v>
      </c>
      <c r="B27" s="72" t="s">
        <v>10</v>
      </c>
      <c r="C27" s="4" t="s">
        <v>19</v>
      </c>
      <c r="D27" s="4" t="s">
        <v>20</v>
      </c>
      <c r="E27" s="4" t="s">
        <v>9</v>
      </c>
    </row>
    <row r="28" spans="1:6" ht="20.25" thickBot="1">
      <c r="A28" s="67" t="s">
        <v>232</v>
      </c>
      <c r="B28" s="73" t="s">
        <v>31</v>
      </c>
      <c r="C28" s="68">
        <v>51</v>
      </c>
      <c r="D28" s="69">
        <v>55</v>
      </c>
      <c r="E28" s="70">
        <f>SUM(C28:D28)</f>
        <v>106</v>
      </c>
      <c r="F28" s="11" t="s">
        <v>22</v>
      </c>
    </row>
    <row r="29" spans="1:6" ht="20.25" thickBot="1">
      <c r="A29" s="67" t="s">
        <v>308</v>
      </c>
      <c r="B29" s="73" t="s">
        <v>34</v>
      </c>
      <c r="C29" s="68">
        <v>57</v>
      </c>
      <c r="D29" s="69">
        <v>57</v>
      </c>
      <c r="E29" s="70">
        <f>SUM(C29:D29)</f>
        <v>114</v>
      </c>
      <c r="F29" s="11" t="s">
        <v>23</v>
      </c>
    </row>
    <row r="30" spans="1:6" ht="20.25" thickBot="1">
      <c r="A30" s="67" t="s">
        <v>234</v>
      </c>
      <c r="B30" s="73" t="s">
        <v>33</v>
      </c>
      <c r="C30" s="68">
        <v>56</v>
      </c>
      <c r="D30" s="69">
        <v>58</v>
      </c>
      <c r="E30" s="70">
        <f>SUM(C30:D30)</f>
        <v>114</v>
      </c>
      <c r="F30" s="11" t="s">
        <v>24</v>
      </c>
    </row>
    <row r="31" spans="1:6" ht="19.5">
      <c r="A31" s="67" t="s">
        <v>231</v>
      </c>
      <c r="B31" s="73" t="s">
        <v>36</v>
      </c>
      <c r="C31" s="68">
        <v>56</v>
      </c>
      <c r="D31" s="69">
        <v>60</v>
      </c>
      <c r="E31" s="70">
        <f>SUM(C31:D31)</f>
        <v>116</v>
      </c>
    </row>
    <row r="32" spans="1:6" ht="19.5">
      <c r="A32" s="67" t="s">
        <v>286</v>
      </c>
      <c r="B32" s="73" t="s">
        <v>31</v>
      </c>
      <c r="C32" s="68">
        <v>70</v>
      </c>
      <c r="D32" s="69">
        <v>72</v>
      </c>
      <c r="E32" s="70">
        <f>SUM(C32:D32)</f>
        <v>142</v>
      </c>
    </row>
    <row r="33" spans="1:5" ht="20.25" thickBot="1">
      <c r="A33" s="15" t="s">
        <v>233</v>
      </c>
      <c r="B33" s="74" t="s">
        <v>33</v>
      </c>
      <c r="C33" s="16">
        <v>70</v>
      </c>
      <c r="D33" s="24">
        <v>77</v>
      </c>
      <c r="E33" s="44">
        <f>SUM(C33:D33)</f>
        <v>147</v>
      </c>
    </row>
    <row r="34" spans="1:5">
      <c r="C34" s="1"/>
      <c r="D34" s="1"/>
      <c r="E34" s="1"/>
    </row>
    <row r="35" spans="1:5">
      <c r="C35" s="1"/>
      <c r="D35" s="1"/>
      <c r="E35" s="1"/>
    </row>
    <row r="36" spans="1:5">
      <c r="C36" s="1"/>
      <c r="D36" s="1"/>
      <c r="E36" s="1"/>
    </row>
    <row r="37" spans="1:5">
      <c r="C37" s="1"/>
      <c r="D37" s="1"/>
      <c r="E37" s="1"/>
    </row>
    <row r="38" spans="1:5">
      <c r="C38" s="1"/>
      <c r="D38" s="1"/>
      <c r="E38" s="1"/>
    </row>
    <row r="39" spans="1:5">
      <c r="C39" s="1"/>
      <c r="D39" s="1"/>
      <c r="E39" s="1"/>
    </row>
    <row r="40" spans="1:5">
      <c r="C40" s="1"/>
      <c r="D40" s="1"/>
      <c r="E40" s="1"/>
    </row>
    <row r="41" spans="1:5">
      <c r="C41" s="1"/>
      <c r="D41" s="1"/>
      <c r="E41" s="1"/>
    </row>
    <row r="42" spans="1:5">
      <c r="C42" s="1"/>
      <c r="D42" s="1"/>
      <c r="E42" s="1"/>
    </row>
    <row r="43" spans="1:5">
      <c r="C43" s="1"/>
      <c r="D43" s="1"/>
      <c r="E43" s="1"/>
    </row>
    <row r="44" spans="1:5">
      <c r="C44" s="1"/>
      <c r="D44" s="1"/>
      <c r="E44" s="1"/>
    </row>
    <row r="45" spans="1:5">
      <c r="C45" s="1"/>
      <c r="D45" s="1"/>
      <c r="E45" s="1"/>
    </row>
    <row r="46" spans="1:5">
      <c r="C46" s="1"/>
      <c r="D46" s="1"/>
      <c r="E46" s="1"/>
    </row>
    <row r="47" spans="1:5">
      <c r="C47" s="1"/>
      <c r="D47" s="1"/>
      <c r="E47" s="1"/>
    </row>
    <row r="48" spans="1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</sheetData>
  <sortState ref="A10:E24">
    <sortCondition ref="E10:E24"/>
    <sortCondition ref="D10:D24"/>
    <sortCondition ref="C10:C24"/>
  </sortState>
  <mergeCells count="8">
    <mergeCell ref="A26:E26"/>
    <mergeCell ref="A1:F1"/>
    <mergeCell ref="A2:F2"/>
    <mergeCell ref="A3:F3"/>
    <mergeCell ref="A4:F4"/>
    <mergeCell ref="A5:F5"/>
    <mergeCell ref="A6:F6"/>
    <mergeCell ref="A8:E8"/>
  </mergeCells>
  <phoneticPr fontId="0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4"/>
  <sheetViews>
    <sheetView zoomScale="70" zoomScaleNormal="70" workbookViewId="0">
      <selection sqref="A1:F1"/>
    </sheetView>
  </sheetViews>
  <sheetFormatPr baseColWidth="10" defaultRowHeight="18.75"/>
  <cols>
    <col min="1" max="1" width="39" style="1" customWidth="1"/>
    <col min="2" max="2" width="27.7109375" style="1" customWidth="1"/>
    <col min="3" max="3" width="11.7109375" style="2" bestFit="1" customWidth="1"/>
    <col min="4" max="4" width="11.7109375" style="1" customWidth="1"/>
    <col min="5" max="5" width="10.85546875" style="1" customWidth="1"/>
    <col min="6" max="6" width="5.85546875" style="1" customWidth="1"/>
    <col min="7" max="16384" width="11.42578125" style="1"/>
  </cols>
  <sheetData>
    <row r="1" spans="1:6" ht="23.25">
      <c r="A1" s="106" t="s">
        <v>21</v>
      </c>
      <c r="B1" s="106"/>
      <c r="C1" s="106"/>
      <c r="D1" s="106"/>
      <c r="E1" s="106"/>
      <c r="F1" s="106"/>
    </row>
    <row r="2" spans="1:6" ht="29.25">
      <c r="A2" s="107" t="str">
        <f>JUVENILES!A2</f>
        <v>34° TORNEO AMISTAD</v>
      </c>
      <c r="B2" s="107"/>
      <c r="C2" s="107"/>
      <c r="D2" s="107"/>
      <c r="E2" s="107"/>
      <c r="F2" s="107"/>
    </row>
    <row r="3" spans="1:6">
      <c r="A3" s="108" t="s">
        <v>8</v>
      </c>
      <c r="B3" s="108"/>
      <c r="C3" s="108"/>
      <c r="D3" s="108"/>
      <c r="E3" s="108"/>
      <c r="F3" s="108"/>
    </row>
    <row r="4" spans="1:6" ht="26.25">
      <c r="A4" s="109" t="s">
        <v>13</v>
      </c>
      <c r="B4" s="109"/>
      <c r="C4" s="109"/>
      <c r="D4" s="109"/>
      <c r="E4" s="109"/>
      <c r="F4" s="109"/>
    </row>
    <row r="5" spans="1:6" ht="19.5">
      <c r="A5" s="110" t="s">
        <v>7</v>
      </c>
      <c r="B5" s="110"/>
      <c r="C5" s="110"/>
      <c r="D5" s="110"/>
      <c r="E5" s="110"/>
      <c r="F5" s="110"/>
    </row>
    <row r="6" spans="1:6">
      <c r="A6" s="111" t="str">
        <f>'ALBATROS - 07 - 08 -'!A6:F6</f>
        <v>MIERCOLES 05; JUEVES 06 Y VIERNES 07 DE FEBRERO DE 2020</v>
      </c>
      <c r="B6" s="111"/>
      <c r="C6" s="111"/>
      <c r="D6" s="111"/>
      <c r="E6" s="111"/>
      <c r="F6" s="111"/>
    </row>
    <row r="7" spans="1:6" ht="5.25" customHeight="1" thickBot="1">
      <c r="A7" s="6"/>
      <c r="B7" s="6"/>
      <c r="C7" s="6"/>
    </row>
    <row r="8" spans="1:6" ht="20.25" thickBot="1">
      <c r="A8" s="112" t="s">
        <v>246</v>
      </c>
      <c r="B8" s="113"/>
      <c r="C8" s="113"/>
      <c r="D8" s="104"/>
      <c r="E8" s="105"/>
    </row>
    <row r="9" spans="1:6" s="3" customFormat="1" ht="20.25" thickBot="1">
      <c r="A9" s="98" t="s">
        <v>0</v>
      </c>
      <c r="B9" s="99" t="s">
        <v>10</v>
      </c>
      <c r="C9" s="100" t="s">
        <v>19</v>
      </c>
      <c r="D9" s="83" t="s">
        <v>20</v>
      </c>
      <c r="E9" s="4" t="s">
        <v>9</v>
      </c>
    </row>
    <row r="10" spans="1:6" ht="20.25" thickBot="1">
      <c r="A10" s="96" t="s">
        <v>267</v>
      </c>
      <c r="B10" s="97" t="s">
        <v>258</v>
      </c>
      <c r="C10" s="19">
        <v>34</v>
      </c>
      <c r="D10" s="84">
        <v>38</v>
      </c>
      <c r="E10" s="70">
        <f>SUM(C10:D10)</f>
        <v>72</v>
      </c>
      <c r="F10" s="11" t="s">
        <v>22</v>
      </c>
    </row>
    <row r="11" spans="1:6" ht="20.25" thickBot="1">
      <c r="A11" s="88" t="s">
        <v>263</v>
      </c>
      <c r="B11" s="86" t="s">
        <v>32</v>
      </c>
      <c r="C11" s="89">
        <v>41</v>
      </c>
      <c r="D11" s="84">
        <v>41</v>
      </c>
      <c r="E11" s="70">
        <f>SUM(C11:D11)</f>
        <v>82</v>
      </c>
      <c r="F11" s="11" t="s">
        <v>23</v>
      </c>
    </row>
    <row r="12" spans="1:6" ht="20.25" thickBot="1">
      <c r="A12" s="88" t="s">
        <v>274</v>
      </c>
      <c r="B12" s="86" t="s">
        <v>275</v>
      </c>
      <c r="C12" s="89">
        <v>41</v>
      </c>
      <c r="D12" s="84">
        <v>42</v>
      </c>
      <c r="E12" s="70">
        <f>SUM(C12:D12)</f>
        <v>83</v>
      </c>
      <c r="F12" s="11" t="s">
        <v>24</v>
      </c>
    </row>
    <row r="13" spans="1:6" ht="19.5">
      <c r="A13" s="88" t="s">
        <v>261</v>
      </c>
      <c r="B13" s="86" t="s">
        <v>32</v>
      </c>
      <c r="C13" s="89">
        <v>46</v>
      </c>
      <c r="D13" s="84">
        <v>38</v>
      </c>
      <c r="E13" s="70">
        <f>SUM(C13:D13)</f>
        <v>84</v>
      </c>
    </row>
    <row r="14" spans="1:6" ht="19.5">
      <c r="A14" s="88" t="s">
        <v>256</v>
      </c>
      <c r="B14" s="86" t="s">
        <v>31</v>
      </c>
      <c r="C14" s="89">
        <v>42</v>
      </c>
      <c r="D14" s="84">
        <v>43</v>
      </c>
      <c r="E14" s="70">
        <f>SUM(C14:D14)</f>
        <v>85</v>
      </c>
    </row>
    <row r="15" spans="1:6" ht="19.5">
      <c r="A15" s="88" t="s">
        <v>257</v>
      </c>
      <c r="B15" s="86" t="s">
        <v>258</v>
      </c>
      <c r="C15" s="89">
        <v>43</v>
      </c>
      <c r="D15" s="84">
        <v>44</v>
      </c>
      <c r="E15" s="70">
        <f>SUM(C15:D15)</f>
        <v>87</v>
      </c>
    </row>
    <row r="16" spans="1:6" ht="19.5">
      <c r="A16" s="88" t="s">
        <v>264</v>
      </c>
      <c r="B16" s="87" t="s">
        <v>265</v>
      </c>
      <c r="C16" s="89">
        <v>41</v>
      </c>
      <c r="D16" s="84">
        <v>47</v>
      </c>
      <c r="E16" s="70">
        <f>SUM(C16:D16)</f>
        <v>88</v>
      </c>
    </row>
    <row r="17" spans="1:6" ht="19.5">
      <c r="A17" s="88" t="s">
        <v>276</v>
      </c>
      <c r="B17" s="86" t="s">
        <v>36</v>
      </c>
      <c r="C17" s="89">
        <v>45</v>
      </c>
      <c r="D17" s="84">
        <v>47</v>
      </c>
      <c r="E17" s="70">
        <f>SUM(C17:D17)</f>
        <v>92</v>
      </c>
    </row>
    <row r="18" spans="1:6" ht="19.5">
      <c r="A18" s="88" t="s">
        <v>272</v>
      </c>
      <c r="B18" s="87" t="s">
        <v>273</v>
      </c>
      <c r="C18" s="89">
        <v>45</v>
      </c>
      <c r="D18" s="84">
        <v>48</v>
      </c>
      <c r="E18" s="70">
        <f>SUM(C18:D18)</f>
        <v>93</v>
      </c>
    </row>
    <row r="19" spans="1:6" ht="19.5">
      <c r="A19" s="88" t="s">
        <v>277</v>
      </c>
      <c r="B19" s="86" t="s">
        <v>33</v>
      </c>
      <c r="C19" s="89">
        <v>50</v>
      </c>
      <c r="D19" s="84">
        <v>46</v>
      </c>
      <c r="E19" s="70">
        <f>SUM(C19:D19)</f>
        <v>96</v>
      </c>
    </row>
    <row r="20" spans="1:6" ht="19.5">
      <c r="A20" s="88" t="s">
        <v>306</v>
      </c>
      <c r="B20" s="86" t="s">
        <v>33</v>
      </c>
      <c r="C20" s="89">
        <v>43</v>
      </c>
      <c r="D20" s="84">
        <v>53</v>
      </c>
      <c r="E20" s="70">
        <f>SUM(C20:D20)</f>
        <v>96</v>
      </c>
    </row>
    <row r="21" spans="1:6" ht="19.5">
      <c r="A21" s="88" t="s">
        <v>262</v>
      </c>
      <c r="B21" s="86" t="s">
        <v>31</v>
      </c>
      <c r="C21" s="89">
        <v>52</v>
      </c>
      <c r="D21" s="84">
        <v>50</v>
      </c>
      <c r="E21" s="70">
        <f>SUM(C21:D21)</f>
        <v>102</v>
      </c>
    </row>
    <row r="22" spans="1:6" ht="19.5">
      <c r="A22" s="88" t="s">
        <v>260</v>
      </c>
      <c r="B22" s="86" t="s">
        <v>31</v>
      </c>
      <c r="C22" s="89">
        <v>51</v>
      </c>
      <c r="D22" s="84">
        <v>52</v>
      </c>
      <c r="E22" s="70">
        <f>SUM(C22:D22)</f>
        <v>103</v>
      </c>
    </row>
    <row r="23" spans="1:6" ht="19.5">
      <c r="A23" s="88" t="s">
        <v>270</v>
      </c>
      <c r="B23" s="86" t="s">
        <v>33</v>
      </c>
      <c r="C23" s="89">
        <v>62</v>
      </c>
      <c r="D23" s="84">
        <v>55</v>
      </c>
      <c r="E23" s="70">
        <f>SUM(C23:D23)</f>
        <v>117</v>
      </c>
    </row>
    <row r="24" spans="1:6" ht="19.5">
      <c r="A24" s="88" t="s">
        <v>271</v>
      </c>
      <c r="B24" s="86" t="s">
        <v>35</v>
      </c>
      <c r="C24" s="89">
        <v>66</v>
      </c>
      <c r="D24" s="84">
        <v>57</v>
      </c>
      <c r="E24" s="70">
        <f>SUM(C24:D24)</f>
        <v>123</v>
      </c>
    </row>
    <row r="25" spans="1:6" ht="19.5">
      <c r="A25" s="101" t="s">
        <v>259</v>
      </c>
      <c r="B25" s="86" t="s">
        <v>35</v>
      </c>
      <c r="C25" s="89" t="s">
        <v>11</v>
      </c>
      <c r="D25" s="84" t="s">
        <v>11</v>
      </c>
      <c r="E25" s="70" t="s">
        <v>11</v>
      </c>
    </row>
    <row r="26" spans="1:6" ht="19.5">
      <c r="A26" s="101" t="s">
        <v>266</v>
      </c>
      <c r="B26" s="86" t="s">
        <v>31</v>
      </c>
      <c r="C26" s="89" t="s">
        <v>11</v>
      </c>
      <c r="D26" s="84" t="s">
        <v>11</v>
      </c>
      <c r="E26" s="70" t="s">
        <v>11</v>
      </c>
    </row>
    <row r="27" spans="1:6" ht="19.5">
      <c r="A27" s="101" t="s">
        <v>268</v>
      </c>
      <c r="B27" s="86" t="s">
        <v>33</v>
      </c>
      <c r="C27" s="89" t="s">
        <v>11</v>
      </c>
      <c r="D27" s="84" t="s">
        <v>11</v>
      </c>
      <c r="E27" s="70" t="s">
        <v>11</v>
      </c>
    </row>
    <row r="28" spans="1:6" ht="20.25" thickBot="1">
      <c r="A28" s="79" t="s">
        <v>269</v>
      </c>
      <c r="B28" s="90" t="s">
        <v>32</v>
      </c>
      <c r="C28" s="24" t="s">
        <v>11</v>
      </c>
      <c r="D28" s="85" t="s">
        <v>11</v>
      </c>
      <c r="E28" s="117" t="s">
        <v>11</v>
      </c>
    </row>
    <row r="29" spans="1:6" ht="19.5" thickBot="1">
      <c r="C29" s="1"/>
    </row>
    <row r="30" spans="1:6" ht="20.25" thickBot="1">
      <c r="A30" s="103" t="s">
        <v>247</v>
      </c>
      <c r="B30" s="104"/>
      <c r="C30" s="104"/>
      <c r="D30" s="104"/>
      <c r="E30" s="105"/>
    </row>
    <row r="31" spans="1:6" ht="20.25" thickBot="1">
      <c r="A31" s="4" t="s">
        <v>6</v>
      </c>
      <c r="B31" s="4" t="s">
        <v>10</v>
      </c>
      <c r="C31" s="4" t="s">
        <v>19</v>
      </c>
      <c r="D31" s="4" t="s">
        <v>20</v>
      </c>
      <c r="E31" s="4" t="s">
        <v>9</v>
      </c>
    </row>
    <row r="32" spans="1:6" ht="20.25" thickBot="1">
      <c r="A32" s="67" t="s">
        <v>290</v>
      </c>
      <c r="B32" s="73" t="s">
        <v>34</v>
      </c>
      <c r="C32" s="68">
        <v>48</v>
      </c>
      <c r="D32" s="69">
        <v>45</v>
      </c>
      <c r="E32" s="70">
        <f>SUM(C32:D32)</f>
        <v>93</v>
      </c>
      <c r="F32" s="11" t="s">
        <v>22</v>
      </c>
    </row>
    <row r="33" spans="1:6" ht="20.25" thickBot="1">
      <c r="A33" s="67" t="s">
        <v>293</v>
      </c>
      <c r="B33" s="73" t="s">
        <v>31</v>
      </c>
      <c r="C33" s="68">
        <v>47</v>
      </c>
      <c r="D33" s="69">
        <v>46</v>
      </c>
      <c r="E33" s="70">
        <f>SUM(C33:D33)</f>
        <v>93</v>
      </c>
      <c r="F33" s="11" t="s">
        <v>23</v>
      </c>
    </row>
    <row r="34" spans="1:6" ht="20.25" thickBot="1">
      <c r="A34" s="67" t="s">
        <v>287</v>
      </c>
      <c r="B34" s="73" t="s">
        <v>33</v>
      </c>
      <c r="C34" s="68">
        <v>47</v>
      </c>
      <c r="D34" s="69">
        <v>53</v>
      </c>
      <c r="E34" s="70">
        <f>SUM(C34:D34)</f>
        <v>100</v>
      </c>
      <c r="F34" s="11" t="s">
        <v>24</v>
      </c>
    </row>
    <row r="35" spans="1:6" ht="19.5">
      <c r="A35" s="67" t="s">
        <v>288</v>
      </c>
      <c r="B35" s="73" t="s">
        <v>34</v>
      </c>
      <c r="C35" s="68">
        <v>54</v>
      </c>
      <c r="D35" s="69">
        <v>48</v>
      </c>
      <c r="E35" s="70">
        <f>SUM(C35:D35)</f>
        <v>102</v>
      </c>
    </row>
    <row r="36" spans="1:6" ht="19.5">
      <c r="A36" s="67" t="s">
        <v>307</v>
      </c>
      <c r="B36" s="73" t="s">
        <v>36</v>
      </c>
      <c r="C36" s="68">
        <v>59</v>
      </c>
      <c r="D36" s="69">
        <v>52</v>
      </c>
      <c r="E36" s="70">
        <f>SUM(C36:D36)</f>
        <v>111</v>
      </c>
    </row>
    <row r="37" spans="1:6" ht="19.5">
      <c r="A37" s="67" t="s">
        <v>292</v>
      </c>
      <c r="B37" s="73" t="s">
        <v>34</v>
      </c>
      <c r="C37" s="68">
        <v>61</v>
      </c>
      <c r="D37" s="69">
        <v>59</v>
      </c>
      <c r="E37" s="70">
        <f>SUM(C37:D37)</f>
        <v>120</v>
      </c>
    </row>
    <row r="38" spans="1:6" ht="19.5">
      <c r="A38" s="67" t="s">
        <v>291</v>
      </c>
      <c r="B38" s="73" t="s">
        <v>33</v>
      </c>
      <c r="C38" s="68">
        <v>79</v>
      </c>
      <c r="D38" s="69" t="s">
        <v>11</v>
      </c>
      <c r="E38" s="95" t="s">
        <v>11</v>
      </c>
    </row>
    <row r="39" spans="1:6" ht="20.25" thickBot="1">
      <c r="A39" s="79" t="s">
        <v>289</v>
      </c>
      <c r="B39" s="90" t="s">
        <v>33</v>
      </c>
      <c r="C39" s="24" t="s">
        <v>11</v>
      </c>
      <c r="D39" s="85" t="s">
        <v>11</v>
      </c>
      <c r="E39" s="117" t="s">
        <v>11</v>
      </c>
    </row>
    <row r="40" spans="1:6">
      <c r="C40" s="1"/>
    </row>
    <row r="41" spans="1:6">
      <c r="C41" s="1"/>
    </row>
    <row r="42" spans="1:6">
      <c r="C42" s="1"/>
    </row>
    <row r="43" spans="1:6">
      <c r="C43" s="1"/>
    </row>
    <row r="44" spans="1:6">
      <c r="C44" s="1"/>
    </row>
    <row r="45" spans="1:6">
      <c r="C45" s="1"/>
    </row>
    <row r="46" spans="1:6">
      <c r="C46" s="1"/>
    </row>
    <row r="47" spans="1:6">
      <c r="C47" s="1"/>
    </row>
    <row r="48" spans="1:6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</sheetData>
  <sortState ref="A10:E28">
    <sortCondition ref="E10:E28"/>
    <sortCondition ref="D10:D28"/>
  </sortState>
  <mergeCells count="8">
    <mergeCell ref="A30:E30"/>
    <mergeCell ref="A1:F1"/>
    <mergeCell ref="A2:F2"/>
    <mergeCell ref="A3:F3"/>
    <mergeCell ref="A4:F4"/>
    <mergeCell ref="A5:F5"/>
    <mergeCell ref="A6:F6"/>
    <mergeCell ref="A8:E8"/>
  </mergeCells>
  <phoneticPr fontId="0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4"/>
  <sheetViews>
    <sheetView zoomScale="70" workbookViewId="0">
      <selection sqref="A1:F1"/>
    </sheetView>
  </sheetViews>
  <sheetFormatPr baseColWidth="10" defaultRowHeight="18.75"/>
  <cols>
    <col min="1" max="1" width="38.7109375" style="1" customWidth="1"/>
    <col min="2" max="2" width="26" style="1" bestFit="1" customWidth="1"/>
    <col min="3" max="3" width="11.7109375" style="2" bestFit="1" customWidth="1"/>
    <col min="4" max="4" width="11.7109375" style="1" customWidth="1"/>
    <col min="5" max="5" width="10.85546875" style="1" customWidth="1"/>
    <col min="6" max="6" width="5.85546875" style="1" customWidth="1"/>
    <col min="7" max="7" width="11.42578125" style="1" customWidth="1"/>
    <col min="8" max="16384" width="11.42578125" style="1"/>
  </cols>
  <sheetData>
    <row r="1" spans="1:6" ht="23.25">
      <c r="A1" s="106" t="s">
        <v>21</v>
      </c>
      <c r="B1" s="106"/>
      <c r="C1" s="106"/>
      <c r="D1" s="106"/>
      <c r="E1" s="106"/>
      <c r="F1" s="106"/>
    </row>
    <row r="2" spans="1:6" ht="29.25">
      <c r="A2" s="107" t="str">
        <f>JUVENILES!A2</f>
        <v>34° TORNEO AMISTAD</v>
      </c>
      <c r="B2" s="107"/>
      <c r="C2" s="107"/>
      <c r="D2" s="107"/>
      <c r="E2" s="107"/>
      <c r="F2" s="107"/>
    </row>
    <row r="3" spans="1:6">
      <c r="A3" s="108" t="s">
        <v>8</v>
      </c>
      <c r="B3" s="108"/>
      <c r="C3" s="108"/>
      <c r="D3" s="108"/>
      <c r="E3" s="108"/>
      <c r="F3" s="108"/>
    </row>
    <row r="4" spans="1:6" ht="26.25">
      <c r="A4" s="109" t="s">
        <v>13</v>
      </c>
      <c r="B4" s="109"/>
      <c r="C4" s="109"/>
      <c r="D4" s="109"/>
      <c r="E4" s="109"/>
      <c r="F4" s="109"/>
    </row>
    <row r="5" spans="1:6" ht="19.5">
      <c r="A5" s="110" t="s">
        <v>7</v>
      </c>
      <c r="B5" s="110"/>
      <c r="C5" s="110"/>
      <c r="D5" s="110"/>
      <c r="E5" s="110"/>
      <c r="F5" s="110"/>
    </row>
    <row r="6" spans="1:6">
      <c r="A6" s="111" t="str">
        <f>'EAGLES - 09 - 10 - '!A6:F6</f>
        <v>MIERCOLES 05; JUEVES 06 Y VIERNES 07 DE FEBRERO DE 2020</v>
      </c>
      <c r="B6" s="111"/>
      <c r="C6" s="111"/>
      <c r="D6" s="111"/>
      <c r="E6" s="111"/>
      <c r="F6" s="111"/>
    </row>
    <row r="7" spans="1:6" ht="20.25" thickBot="1">
      <c r="A7" s="6"/>
      <c r="B7" s="6"/>
      <c r="C7" s="6"/>
    </row>
    <row r="8" spans="1:6" ht="19.5" thickBot="1">
      <c r="A8" s="114" t="s">
        <v>244</v>
      </c>
      <c r="B8" s="115"/>
      <c r="C8" s="115"/>
      <c r="D8" s="115"/>
      <c r="E8" s="116"/>
    </row>
    <row r="9" spans="1:6" s="3" customFormat="1" ht="20.25" thickBot="1">
      <c r="A9" s="4" t="s">
        <v>0</v>
      </c>
      <c r="B9" s="4" t="s">
        <v>10</v>
      </c>
      <c r="C9" s="4" t="s">
        <v>19</v>
      </c>
      <c r="D9" s="4" t="s">
        <v>20</v>
      </c>
      <c r="E9" s="4" t="s">
        <v>9</v>
      </c>
    </row>
    <row r="10" spans="1:6" ht="20.25" thickBot="1">
      <c r="A10" s="67" t="s">
        <v>282</v>
      </c>
      <c r="B10" s="73" t="s">
        <v>35</v>
      </c>
      <c r="C10" s="68">
        <v>44</v>
      </c>
      <c r="D10" s="69">
        <v>45</v>
      </c>
      <c r="E10" s="70">
        <f>SUM(C10:D10)</f>
        <v>89</v>
      </c>
      <c r="F10" s="11" t="s">
        <v>22</v>
      </c>
    </row>
    <row r="11" spans="1:6" ht="20.25" thickBot="1">
      <c r="A11" s="67" t="s">
        <v>278</v>
      </c>
      <c r="B11" s="73" t="s">
        <v>279</v>
      </c>
      <c r="C11" s="68">
        <v>46</v>
      </c>
      <c r="D11" s="69">
        <v>53</v>
      </c>
      <c r="E11" s="70">
        <f>SUM(C11:D11)</f>
        <v>99</v>
      </c>
      <c r="F11" s="11" t="s">
        <v>23</v>
      </c>
    </row>
    <row r="12" spans="1:6" ht="20.25" thickBot="1">
      <c r="A12" s="67" t="s">
        <v>280</v>
      </c>
      <c r="B12" s="73" t="s">
        <v>34</v>
      </c>
      <c r="C12" s="68">
        <v>54</v>
      </c>
      <c r="D12" s="69">
        <v>53</v>
      </c>
      <c r="E12" s="70">
        <f>SUM(C12:D12)</f>
        <v>107</v>
      </c>
      <c r="F12" s="11" t="s">
        <v>24</v>
      </c>
    </row>
    <row r="13" spans="1:6" ht="19.5">
      <c r="A13" s="67" t="s">
        <v>285</v>
      </c>
      <c r="B13" s="73" t="s">
        <v>34</v>
      </c>
      <c r="C13" s="68">
        <v>52</v>
      </c>
      <c r="D13" s="69">
        <v>57</v>
      </c>
      <c r="E13" s="70">
        <f>SUM(C13:D13)</f>
        <v>109</v>
      </c>
    </row>
    <row r="14" spans="1:6" ht="19.5">
      <c r="A14" s="67" t="s">
        <v>281</v>
      </c>
      <c r="B14" s="73" t="s">
        <v>35</v>
      </c>
      <c r="C14" s="68">
        <v>67</v>
      </c>
      <c r="D14" s="69">
        <v>71</v>
      </c>
      <c r="E14" s="70">
        <f>SUM(C14:D14)</f>
        <v>138</v>
      </c>
    </row>
    <row r="15" spans="1:6" ht="19.5">
      <c r="A15" s="67" t="s">
        <v>284</v>
      </c>
      <c r="B15" s="73" t="s">
        <v>33</v>
      </c>
      <c r="C15" s="68">
        <v>90</v>
      </c>
      <c r="D15" s="69">
        <v>76</v>
      </c>
      <c r="E15" s="70">
        <f>SUM(C15:D15)</f>
        <v>166</v>
      </c>
    </row>
    <row r="16" spans="1:6" ht="20.25" thickBot="1">
      <c r="A16" s="15" t="s">
        <v>283</v>
      </c>
      <c r="B16" s="74" t="s">
        <v>33</v>
      </c>
      <c r="C16" s="16">
        <v>51</v>
      </c>
      <c r="D16" s="24" t="s">
        <v>11</v>
      </c>
      <c r="E16" s="117" t="s">
        <v>11</v>
      </c>
    </row>
    <row r="18" spans="1:6" ht="19.5" thickBot="1">
      <c r="C18" s="1"/>
    </row>
    <row r="19" spans="1:6" ht="20.25" thickBot="1">
      <c r="A19" s="103" t="s">
        <v>245</v>
      </c>
      <c r="B19" s="104"/>
      <c r="C19" s="104"/>
      <c r="D19" s="104"/>
      <c r="E19" s="105"/>
    </row>
    <row r="20" spans="1:6" ht="20.25" thickBot="1">
      <c r="A20" s="4" t="s">
        <v>6</v>
      </c>
      <c r="B20" s="4" t="s">
        <v>10</v>
      </c>
      <c r="C20" s="4" t="s">
        <v>19</v>
      </c>
      <c r="D20" s="4" t="s">
        <v>20</v>
      </c>
      <c r="E20" s="4" t="s">
        <v>9</v>
      </c>
    </row>
    <row r="21" spans="1:6" ht="20.25" thickBot="1">
      <c r="A21" s="67" t="s">
        <v>294</v>
      </c>
      <c r="B21" s="73" t="s">
        <v>32</v>
      </c>
      <c r="C21" s="68">
        <v>50</v>
      </c>
      <c r="D21" s="69">
        <v>51</v>
      </c>
      <c r="E21" s="70">
        <f>SUM(C21:D21)</f>
        <v>101</v>
      </c>
      <c r="F21" s="11" t="s">
        <v>22</v>
      </c>
    </row>
    <row r="22" spans="1:6" ht="20.25" thickBot="1">
      <c r="A22" s="67" t="s">
        <v>296</v>
      </c>
      <c r="B22" s="73" t="s">
        <v>34</v>
      </c>
      <c r="C22" s="68">
        <v>63</v>
      </c>
      <c r="D22" s="69">
        <v>62</v>
      </c>
      <c r="E22" s="70">
        <f>SUM(C22:D22)</f>
        <v>125</v>
      </c>
      <c r="F22" s="11" t="s">
        <v>23</v>
      </c>
    </row>
    <row r="23" spans="1:6" ht="20.25" thickBot="1">
      <c r="A23" s="67" t="s">
        <v>315</v>
      </c>
      <c r="B23" s="73" t="s">
        <v>34</v>
      </c>
      <c r="C23" s="68">
        <v>64</v>
      </c>
      <c r="D23" s="69">
        <v>63</v>
      </c>
      <c r="E23" s="70">
        <f>SUM(C23:D23)</f>
        <v>127</v>
      </c>
      <c r="F23" s="11" t="s">
        <v>24</v>
      </c>
    </row>
    <row r="24" spans="1:6" ht="20.25" thickBot="1">
      <c r="A24" s="15" t="s">
        <v>295</v>
      </c>
      <c r="B24" s="74" t="s">
        <v>31</v>
      </c>
      <c r="C24" s="16">
        <v>64</v>
      </c>
      <c r="D24" s="24">
        <v>73</v>
      </c>
      <c r="E24" s="44">
        <f>SUM(C24:D24)</f>
        <v>137</v>
      </c>
    </row>
    <row r="25" spans="1:6">
      <c r="C25" s="1"/>
    </row>
    <row r="26" spans="1:6">
      <c r="C26" s="1"/>
    </row>
    <row r="27" spans="1:6">
      <c r="C27" s="1"/>
    </row>
    <row r="28" spans="1:6">
      <c r="C28" s="1"/>
    </row>
    <row r="29" spans="1:6">
      <c r="C29" s="1"/>
    </row>
    <row r="30" spans="1:6">
      <c r="C30" s="1"/>
    </row>
    <row r="31" spans="1:6">
      <c r="C31" s="1"/>
    </row>
    <row r="32" spans="1:6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</sheetData>
  <sortState ref="A21:E24">
    <sortCondition ref="E21:E24"/>
    <sortCondition ref="D21:D24"/>
  </sortState>
  <mergeCells count="8">
    <mergeCell ref="A19:E19"/>
    <mergeCell ref="A1:F1"/>
    <mergeCell ref="A2:F2"/>
    <mergeCell ref="A3:F3"/>
    <mergeCell ref="A4:F4"/>
    <mergeCell ref="A5:F5"/>
    <mergeCell ref="A6:F6"/>
    <mergeCell ref="A8:E8"/>
  </mergeCells>
  <phoneticPr fontId="0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1"/>
  <sheetViews>
    <sheetView zoomScale="70" workbookViewId="0">
      <selection sqref="A1:F1"/>
    </sheetView>
  </sheetViews>
  <sheetFormatPr baseColWidth="10" defaultRowHeight="18.75"/>
  <cols>
    <col min="1" max="1" width="43.28515625" style="1" bestFit="1" customWidth="1"/>
    <col min="2" max="2" width="17.85546875" style="1" customWidth="1"/>
    <col min="3" max="3" width="10.140625" style="2" bestFit="1" customWidth="1"/>
    <col min="4" max="4" width="10.140625" style="1" customWidth="1"/>
    <col min="5" max="5" width="10.85546875" style="1" customWidth="1"/>
    <col min="6" max="6" width="4.28515625" style="1" customWidth="1"/>
    <col min="7" max="16384" width="11.42578125" style="1"/>
  </cols>
  <sheetData>
    <row r="1" spans="1:6" ht="23.25">
      <c r="A1" s="106" t="s">
        <v>21</v>
      </c>
      <c r="B1" s="106"/>
      <c r="C1" s="106"/>
      <c r="D1" s="106"/>
      <c r="E1" s="106"/>
      <c r="F1" s="106"/>
    </row>
    <row r="2" spans="1:6" ht="29.25">
      <c r="A2" s="107" t="str">
        <f>JUVENILES!A2</f>
        <v>34° TORNEO AMISTAD</v>
      </c>
      <c r="B2" s="107"/>
      <c r="C2" s="107"/>
      <c r="D2" s="107"/>
      <c r="E2" s="107"/>
      <c r="F2" s="107"/>
    </row>
    <row r="3" spans="1:6">
      <c r="A3" s="108" t="s">
        <v>8</v>
      </c>
      <c r="B3" s="108"/>
      <c r="C3" s="108"/>
      <c r="D3" s="108"/>
      <c r="E3" s="108"/>
      <c r="F3" s="108"/>
    </row>
    <row r="4" spans="1:6" ht="26.25">
      <c r="A4" s="109" t="s">
        <v>13</v>
      </c>
      <c r="B4" s="109"/>
      <c r="C4" s="109"/>
      <c r="D4" s="109"/>
      <c r="E4" s="109"/>
      <c r="F4" s="109"/>
    </row>
    <row r="5" spans="1:6" ht="19.5">
      <c r="A5" s="110" t="s">
        <v>7</v>
      </c>
      <c r="B5" s="110"/>
      <c r="C5" s="110"/>
      <c r="D5" s="110"/>
      <c r="E5" s="110"/>
      <c r="F5" s="110"/>
    </row>
    <row r="6" spans="1:6" ht="19.5" thickBot="1">
      <c r="A6" s="111" t="str">
        <f>'EAGLES - 09 - 10 - '!A6:F6</f>
        <v>MIERCOLES 05; JUEVES 06 Y VIERNES 07 DE FEBRERO DE 2020</v>
      </c>
      <c r="B6" s="111"/>
      <c r="C6" s="111"/>
      <c r="D6" s="111"/>
      <c r="E6" s="111"/>
      <c r="F6" s="111"/>
    </row>
    <row r="7" spans="1:6" s="3" customFormat="1" ht="20.25" thickBot="1">
      <c r="A7" s="103" t="s">
        <v>27</v>
      </c>
      <c r="B7" s="104"/>
      <c r="C7" s="104"/>
      <c r="D7" s="104"/>
      <c r="E7" s="105"/>
    </row>
    <row r="8" spans="1:6" ht="20.25" thickBot="1">
      <c r="A8" s="4" t="s">
        <v>0</v>
      </c>
      <c r="B8" s="5" t="s">
        <v>10</v>
      </c>
      <c r="C8" s="4" t="s">
        <v>19</v>
      </c>
      <c r="D8" s="4" t="s">
        <v>20</v>
      </c>
      <c r="E8" s="4" t="s">
        <v>9</v>
      </c>
    </row>
    <row r="9" spans="1:6" ht="20.25" thickBot="1">
      <c r="A9" s="67" t="s">
        <v>297</v>
      </c>
      <c r="B9" s="73" t="s">
        <v>298</v>
      </c>
      <c r="C9" s="68">
        <v>55</v>
      </c>
      <c r="D9" s="69">
        <v>52</v>
      </c>
      <c r="E9" s="70">
        <f>SUM(C9:D9)</f>
        <v>107</v>
      </c>
      <c r="F9" s="11" t="s">
        <v>22</v>
      </c>
    </row>
    <row r="10" spans="1:6" ht="20.25" thickBot="1">
      <c r="A10" s="67" t="s">
        <v>230</v>
      </c>
      <c r="B10" s="73" t="s">
        <v>34</v>
      </c>
      <c r="C10" s="68">
        <v>61</v>
      </c>
      <c r="D10" s="69">
        <v>60</v>
      </c>
      <c r="E10" s="70">
        <f>SUM(C10:D10)</f>
        <v>121</v>
      </c>
      <c r="F10" s="11" t="s">
        <v>23</v>
      </c>
    </row>
    <row r="11" spans="1:6" ht="19.5">
      <c r="A11" s="67" t="s">
        <v>229</v>
      </c>
      <c r="B11" s="73" t="s">
        <v>34</v>
      </c>
      <c r="C11" s="68">
        <v>69</v>
      </c>
      <c r="D11" s="69">
        <v>75</v>
      </c>
      <c r="E11" s="70">
        <f>SUM(C11:D11)</f>
        <v>144</v>
      </c>
    </row>
    <row r="12" spans="1:6" ht="20.25" thickBot="1">
      <c r="A12" s="79" t="s">
        <v>299</v>
      </c>
      <c r="B12" s="74" t="s">
        <v>31</v>
      </c>
      <c r="C12" s="24" t="s">
        <v>11</v>
      </c>
      <c r="D12" s="24" t="s">
        <v>11</v>
      </c>
      <c r="E12" s="117" t="s">
        <v>11</v>
      </c>
    </row>
    <row r="13" spans="1:6" ht="19.5" thickBot="1">
      <c r="C13" s="1"/>
    </row>
    <row r="14" spans="1:6" ht="20.25" thickBot="1">
      <c r="A14" s="103" t="s">
        <v>14</v>
      </c>
      <c r="B14" s="104"/>
      <c r="C14" s="104"/>
      <c r="D14" s="104"/>
      <c r="E14" s="105"/>
    </row>
    <row r="15" spans="1:6" ht="20.25" thickBot="1">
      <c r="A15" s="4" t="s">
        <v>0</v>
      </c>
      <c r="B15" s="5" t="s">
        <v>10</v>
      </c>
      <c r="C15" s="4" t="s">
        <v>17</v>
      </c>
      <c r="D15" s="4" t="s">
        <v>18</v>
      </c>
      <c r="E15" s="4" t="s">
        <v>9</v>
      </c>
    </row>
    <row r="16" spans="1:6" ht="20.25" thickBot="1">
      <c r="A16" s="67" t="s">
        <v>303</v>
      </c>
      <c r="B16" s="73" t="s">
        <v>34</v>
      </c>
      <c r="C16" s="68">
        <v>36</v>
      </c>
      <c r="D16" s="69">
        <v>33</v>
      </c>
      <c r="E16" s="70">
        <f>SUM(C16:D16)</f>
        <v>69</v>
      </c>
      <c r="F16" s="11" t="s">
        <v>22</v>
      </c>
    </row>
    <row r="17" spans="1:6" ht="20.25" thickBot="1">
      <c r="A17" s="67" t="s">
        <v>300</v>
      </c>
      <c r="B17" s="73" t="s">
        <v>34</v>
      </c>
      <c r="C17" s="68">
        <v>44</v>
      </c>
      <c r="D17" s="69">
        <v>34</v>
      </c>
      <c r="E17" s="70">
        <f>SUM(C17:D17)</f>
        <v>78</v>
      </c>
      <c r="F17" s="11" t="s">
        <v>22</v>
      </c>
    </row>
    <row r="18" spans="1:6" ht="20.25" thickBot="1">
      <c r="A18" s="67" t="s">
        <v>301</v>
      </c>
      <c r="B18" s="73" t="s">
        <v>34</v>
      </c>
      <c r="C18" s="68">
        <v>41</v>
      </c>
      <c r="D18" s="69">
        <v>41</v>
      </c>
      <c r="E18" s="70">
        <f>SUM(C18:D18)</f>
        <v>82</v>
      </c>
      <c r="F18" s="11" t="s">
        <v>22</v>
      </c>
    </row>
    <row r="19" spans="1:6" ht="20.25" thickBot="1">
      <c r="A19" s="67" t="s">
        <v>305</v>
      </c>
      <c r="B19" s="73" t="s">
        <v>36</v>
      </c>
      <c r="C19" s="68">
        <v>39</v>
      </c>
      <c r="D19" s="69">
        <v>43</v>
      </c>
      <c r="E19" s="70">
        <f>SUM(C19:D19)</f>
        <v>82</v>
      </c>
      <c r="F19" s="11" t="s">
        <v>22</v>
      </c>
    </row>
    <row r="20" spans="1:6" ht="20.25" thickBot="1">
      <c r="A20" s="67" t="s">
        <v>302</v>
      </c>
      <c r="B20" s="73" t="s">
        <v>34</v>
      </c>
      <c r="C20" s="68">
        <v>41</v>
      </c>
      <c r="D20" s="69">
        <v>45</v>
      </c>
      <c r="E20" s="70">
        <f>SUM(C20:D20)</f>
        <v>86</v>
      </c>
      <c r="F20" s="11" t="s">
        <v>22</v>
      </c>
    </row>
    <row r="21" spans="1:6" ht="20.25" thickBot="1">
      <c r="A21" s="15" t="s">
        <v>304</v>
      </c>
      <c r="B21" s="74" t="s">
        <v>33</v>
      </c>
      <c r="C21" s="24">
        <v>50</v>
      </c>
      <c r="D21" s="24">
        <v>47</v>
      </c>
      <c r="E21" s="44">
        <f>SUM(C21:D21)</f>
        <v>97</v>
      </c>
      <c r="F21" s="11" t="s">
        <v>22</v>
      </c>
    </row>
  </sheetData>
  <sortState ref="A16:E21">
    <sortCondition ref="E16:E21"/>
    <sortCondition ref="D16:D21"/>
  </sortState>
  <mergeCells count="8">
    <mergeCell ref="A6:F6"/>
    <mergeCell ref="A14:E14"/>
    <mergeCell ref="A7:E7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JUVENILES</vt:lpstr>
      <vt:lpstr>MENORES</vt:lpstr>
      <vt:lpstr>MEN 15</vt:lpstr>
      <vt:lpstr>ALBATROS - 07 - 08 -</vt:lpstr>
      <vt:lpstr>EAGLES - 09 - 10 - </vt:lpstr>
      <vt:lpstr>BIRDIES 11 Y POST</vt:lpstr>
      <vt:lpstr>PROMOCIONALES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2020-02-07T21:43:56Z</cp:lastPrinted>
  <dcterms:created xsi:type="dcterms:W3CDTF">2000-04-30T13:23:02Z</dcterms:created>
  <dcterms:modified xsi:type="dcterms:W3CDTF">2020-02-07T21:51:15Z</dcterms:modified>
</cp:coreProperties>
</file>